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K:\3 Oddělení PROJEKTOVÝCH ČINNOSTÍ\Just Transition Fund\WEB\22.3.2021\"/>
    </mc:Choice>
  </mc:AlternateContent>
  <bookViews>
    <workbookView xWindow="0" yWindow="495" windowWidth="27480" windowHeight="18765" activeTab="1"/>
  </bookViews>
  <sheets>
    <sheet name="Návod" sheetId="16" r:id="rId1"/>
    <sheet name="Celková karta" sheetId="1" r:id="rId2"/>
    <sheet name="Zadavatel (Nositel)" sheetId="2" r:id="rId3"/>
    <sheet name="Partner 1" sheetId="5" r:id="rId4"/>
    <sheet name="Partner 2" sheetId="6" r:id="rId5"/>
    <sheet name="Partner 3" sheetId="7" r:id="rId6"/>
    <sheet name="Partner 4" sheetId="8" r:id="rId7"/>
    <sheet name="Partner 5" sheetId="9" r:id="rId8"/>
    <sheet name="Partner 6" sheetId="14" r:id="rId9"/>
    <sheet name="Partner 7" sheetId="10" r:id="rId10"/>
    <sheet name="Partner 8" sheetId="11" r:id="rId11"/>
    <sheet name="Partner 9" sheetId="12" r:id="rId12"/>
    <sheet name="Partner 10" sheetId="13" r:id="rId13"/>
    <sheet name="temp" sheetId="15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9" i="13" l="1"/>
  <c r="E119" i="12"/>
  <c r="E119" i="11"/>
  <c r="E119" i="10"/>
  <c r="E119" i="14"/>
  <c r="E119" i="9"/>
  <c r="E119" i="8"/>
  <c r="E119" i="7"/>
  <c r="E119" i="6"/>
  <c r="E119" i="5"/>
  <c r="E115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E119" i="2" l="1"/>
  <c r="O174" i="14"/>
  <c r="M174" i="14"/>
  <c r="K174" i="14"/>
  <c r="I174" i="14"/>
  <c r="G174" i="14"/>
  <c r="E174" i="14"/>
  <c r="O171" i="14"/>
  <c r="O175" i="14" s="1"/>
  <c r="M171" i="14"/>
  <c r="M175" i="14" s="1"/>
  <c r="K171" i="14"/>
  <c r="K175" i="14" s="1"/>
  <c r="I171" i="14"/>
  <c r="I175" i="14" s="1"/>
  <c r="G171" i="14"/>
  <c r="G175" i="14" s="1"/>
  <c r="E171" i="14"/>
  <c r="V164" i="14"/>
  <c r="V158" i="14"/>
  <c r="V152" i="14"/>
  <c r="V147" i="14"/>
  <c r="U147" i="14"/>
  <c r="T147" i="14"/>
  <c r="S147" i="14"/>
  <c r="R147" i="14"/>
  <c r="Q147" i="14"/>
  <c r="P147" i="14"/>
  <c r="O147" i="14"/>
  <c r="N147" i="14"/>
  <c r="M147" i="14"/>
  <c r="L147" i="14"/>
  <c r="K147" i="14"/>
  <c r="J147" i="14"/>
  <c r="I147" i="14"/>
  <c r="H147" i="14"/>
  <c r="V146" i="14"/>
  <c r="U146" i="14"/>
  <c r="T146" i="14"/>
  <c r="S146" i="14"/>
  <c r="R146" i="14"/>
  <c r="Q146" i="14"/>
  <c r="P146" i="14"/>
  <c r="O146" i="14"/>
  <c r="N146" i="14"/>
  <c r="M146" i="14"/>
  <c r="L146" i="14"/>
  <c r="K146" i="14"/>
  <c r="J146" i="14"/>
  <c r="I146" i="14"/>
  <c r="H146" i="14"/>
  <c r="V145" i="14"/>
  <c r="U145" i="14"/>
  <c r="T145" i="14"/>
  <c r="S145" i="14"/>
  <c r="R145" i="14"/>
  <c r="Q145" i="14"/>
  <c r="P145" i="14"/>
  <c r="O145" i="14"/>
  <c r="N145" i="14"/>
  <c r="M145" i="14"/>
  <c r="L145" i="14"/>
  <c r="K145" i="14"/>
  <c r="J145" i="14"/>
  <c r="I145" i="14"/>
  <c r="H145" i="14"/>
  <c r="V144" i="14"/>
  <c r="U144" i="14"/>
  <c r="T144" i="14"/>
  <c r="S144" i="14"/>
  <c r="R144" i="14"/>
  <c r="Q144" i="14"/>
  <c r="P144" i="14"/>
  <c r="O144" i="14"/>
  <c r="N144" i="14"/>
  <c r="M144" i="14"/>
  <c r="L144" i="14"/>
  <c r="K144" i="14"/>
  <c r="J144" i="14"/>
  <c r="I144" i="14"/>
  <c r="H144" i="14"/>
  <c r="V143" i="14"/>
  <c r="U143" i="14"/>
  <c r="T143" i="14"/>
  <c r="S143" i="14"/>
  <c r="R143" i="14"/>
  <c r="Q143" i="14"/>
  <c r="P143" i="14"/>
  <c r="O143" i="14"/>
  <c r="N143" i="14"/>
  <c r="M143" i="14"/>
  <c r="L143" i="14"/>
  <c r="K143" i="14"/>
  <c r="J143" i="14"/>
  <c r="I143" i="14"/>
  <c r="H143" i="14"/>
  <c r="Z142" i="14"/>
  <c r="Y142" i="14"/>
  <c r="Q142" i="14" s="1"/>
  <c r="Z141" i="14"/>
  <c r="I141" i="14" s="1"/>
  <c r="Y141" i="14"/>
  <c r="M141" i="14"/>
  <c r="Z140" i="14"/>
  <c r="Y140" i="14"/>
  <c r="Z139" i="14"/>
  <c r="I139" i="14" s="1"/>
  <c r="Y139" i="14"/>
  <c r="Q139" i="14" s="1"/>
  <c r="Z138" i="14"/>
  <c r="Y138" i="14"/>
  <c r="T138" i="14" s="1"/>
  <c r="K138" i="14"/>
  <c r="I138" i="14"/>
  <c r="Z137" i="14"/>
  <c r="Y137" i="14"/>
  <c r="Z136" i="14"/>
  <c r="Y136" i="14"/>
  <c r="P136" i="14" s="1"/>
  <c r="Z135" i="14"/>
  <c r="Y135" i="14"/>
  <c r="V135" i="14" s="1"/>
  <c r="Z134" i="14"/>
  <c r="Y134" i="14"/>
  <c r="S134" i="14" s="1"/>
  <c r="Z133" i="14"/>
  <c r="Y133" i="14"/>
  <c r="R133" i="14" s="1"/>
  <c r="Z132" i="14"/>
  <c r="Y132" i="14"/>
  <c r="H132" i="14" s="1"/>
  <c r="Z131" i="14"/>
  <c r="U131" i="14" s="1"/>
  <c r="Y131" i="14"/>
  <c r="Z130" i="14"/>
  <c r="Y130" i="14"/>
  <c r="K130" i="14" s="1"/>
  <c r="U130" i="14"/>
  <c r="T130" i="14"/>
  <c r="S130" i="14"/>
  <c r="M130" i="14"/>
  <c r="L130" i="14"/>
  <c r="Z129" i="14"/>
  <c r="Y129" i="14"/>
  <c r="Z128" i="14"/>
  <c r="Y128" i="14"/>
  <c r="J128" i="14" s="1"/>
  <c r="R128" i="14"/>
  <c r="O128" i="14"/>
  <c r="N128" i="14"/>
  <c r="H126" i="14"/>
  <c r="W139" i="14" s="1"/>
  <c r="I125" i="14"/>
  <c r="V109" i="14"/>
  <c r="S102" i="14"/>
  <c r="Q102" i="14"/>
  <c r="O102" i="14"/>
  <c r="M102" i="14"/>
  <c r="K102" i="14"/>
  <c r="I102" i="14"/>
  <c r="G102" i="14"/>
  <c r="U99" i="14"/>
  <c r="U103" i="14" s="1"/>
  <c r="S99" i="14"/>
  <c r="Q99" i="14"/>
  <c r="O99" i="14"/>
  <c r="M99" i="14"/>
  <c r="K99" i="14"/>
  <c r="I99" i="14"/>
  <c r="G99" i="14"/>
  <c r="V89" i="14"/>
  <c r="V85" i="14"/>
  <c r="V81" i="14"/>
  <c r="V77" i="14"/>
  <c r="V69" i="14"/>
  <c r="V63" i="14"/>
  <c r="V60" i="14"/>
  <c r="V53" i="14"/>
  <c r="V46" i="14"/>
  <c r="V40" i="14"/>
  <c r="V189" i="2"/>
  <c r="V184" i="2"/>
  <c r="V179" i="2"/>
  <c r="S142" i="14" l="1"/>
  <c r="K132" i="14"/>
  <c r="T134" i="14"/>
  <c r="S136" i="14"/>
  <c r="T142" i="14"/>
  <c r="O132" i="14"/>
  <c r="U134" i="14"/>
  <c r="O130" i="14"/>
  <c r="W132" i="14"/>
  <c r="W134" i="14"/>
  <c r="R137" i="14"/>
  <c r="U142" i="14"/>
  <c r="V139" i="14"/>
  <c r="P142" i="14"/>
  <c r="U140" i="14"/>
  <c r="L138" i="14"/>
  <c r="K134" i="14"/>
  <c r="H136" i="14"/>
  <c r="M138" i="14"/>
  <c r="W128" i="14"/>
  <c r="O138" i="14"/>
  <c r="S132" i="14"/>
  <c r="G103" i="14"/>
  <c r="G105" i="14" s="1"/>
  <c r="V128" i="14"/>
  <c r="P130" i="14"/>
  <c r="L134" i="14"/>
  <c r="K136" i="14"/>
  <c r="I103" i="14"/>
  <c r="Q103" i="14"/>
  <c r="J129" i="14"/>
  <c r="M134" i="14"/>
  <c r="O136" i="14"/>
  <c r="Q138" i="14"/>
  <c r="R141" i="14"/>
  <c r="Q134" i="14"/>
  <c r="W130" i="14"/>
  <c r="K103" i="14"/>
  <c r="O134" i="14"/>
  <c r="M103" i="14"/>
  <c r="W136" i="14"/>
  <c r="U138" i="14"/>
  <c r="E175" i="14"/>
  <c r="H140" i="14"/>
  <c r="U141" i="14"/>
  <c r="R142" i="14"/>
  <c r="I140" i="14"/>
  <c r="L128" i="14"/>
  <c r="U132" i="14"/>
  <c r="U136" i="14"/>
  <c r="S138" i="14"/>
  <c r="K140" i="14"/>
  <c r="S141" i="14"/>
  <c r="O140" i="14"/>
  <c r="I142" i="14"/>
  <c r="S103" i="14"/>
  <c r="L129" i="14"/>
  <c r="V130" i="14"/>
  <c r="M133" i="14"/>
  <c r="M137" i="14"/>
  <c r="P140" i="14"/>
  <c r="K142" i="14"/>
  <c r="O139" i="14"/>
  <c r="T129" i="14"/>
  <c r="U133" i="14"/>
  <c r="U137" i="14"/>
  <c r="W138" i="14"/>
  <c r="Q140" i="14"/>
  <c r="L142" i="14"/>
  <c r="O103" i="14"/>
  <c r="I131" i="14"/>
  <c r="S140" i="14"/>
  <c r="M142" i="14"/>
  <c r="V131" i="14"/>
  <c r="K133" i="14"/>
  <c r="O135" i="14"/>
  <c r="P137" i="14"/>
  <c r="P138" i="14"/>
  <c r="W140" i="14"/>
  <c r="O142" i="14"/>
  <c r="I133" i="14"/>
  <c r="M135" i="14"/>
  <c r="I137" i="14"/>
  <c r="Q137" i="14"/>
  <c r="M139" i="14"/>
  <c r="T128" i="14"/>
  <c r="R129" i="14"/>
  <c r="H130" i="14"/>
  <c r="Q130" i="14"/>
  <c r="O131" i="14"/>
  <c r="M132" i="14"/>
  <c r="S133" i="14"/>
  <c r="W135" i="14"/>
  <c r="M136" i="14"/>
  <c r="K137" i="14"/>
  <c r="S137" i="14"/>
  <c r="M128" i="14"/>
  <c r="U128" i="14"/>
  <c r="K129" i="14"/>
  <c r="S129" i="14"/>
  <c r="J130" i="14"/>
  <c r="R130" i="14"/>
  <c r="H131" i="14"/>
  <c r="P131" i="14"/>
  <c r="N132" i="14"/>
  <c r="V132" i="14"/>
  <c r="L133" i="14"/>
  <c r="T133" i="14"/>
  <c r="J134" i="14"/>
  <c r="R134" i="14"/>
  <c r="H135" i="14"/>
  <c r="P135" i="14"/>
  <c r="N136" i="14"/>
  <c r="V136" i="14"/>
  <c r="L137" i="14"/>
  <c r="T137" i="14"/>
  <c r="J138" i="14"/>
  <c r="R138" i="14"/>
  <c r="H139" i="14"/>
  <c r="P139" i="14"/>
  <c r="N140" i="14"/>
  <c r="V140" i="14"/>
  <c r="L141" i="14"/>
  <c r="T141" i="14"/>
  <c r="J142" i="14"/>
  <c r="Q135" i="14"/>
  <c r="N137" i="14"/>
  <c r="V137" i="14"/>
  <c r="J139" i="14"/>
  <c r="R139" i="14"/>
  <c r="N141" i="14"/>
  <c r="V141" i="14"/>
  <c r="U129" i="14"/>
  <c r="R131" i="14"/>
  <c r="P132" i="14"/>
  <c r="V133" i="14"/>
  <c r="V129" i="14"/>
  <c r="S131" i="14"/>
  <c r="I132" i="14"/>
  <c r="Q132" i="14"/>
  <c r="O133" i="14"/>
  <c r="K135" i="14"/>
  <c r="I136" i="14"/>
  <c r="Q136" i="14"/>
  <c r="O137" i="14"/>
  <c r="W137" i="14"/>
  <c r="K139" i="14"/>
  <c r="S139" i="14"/>
  <c r="O141" i="14"/>
  <c r="W141" i="14"/>
  <c r="I135" i="14"/>
  <c r="M129" i="14"/>
  <c r="J131" i="14"/>
  <c r="N133" i="14"/>
  <c r="J135" i="14"/>
  <c r="R135" i="14"/>
  <c r="H128" i="14"/>
  <c r="P128" i="14"/>
  <c r="N129" i="14"/>
  <c r="K131" i="14"/>
  <c r="W133" i="14"/>
  <c r="S135" i="14"/>
  <c r="H125" i="14"/>
  <c r="J126" i="14"/>
  <c r="I128" i="14"/>
  <c r="Q128" i="14"/>
  <c r="O129" i="14"/>
  <c r="W129" i="14"/>
  <c r="N130" i="14"/>
  <c r="L131" i="14"/>
  <c r="T131" i="14"/>
  <c r="J132" i="14"/>
  <c r="R132" i="14"/>
  <c r="H133" i="14"/>
  <c r="P133" i="14"/>
  <c r="N134" i="14"/>
  <c r="V134" i="14"/>
  <c r="L135" i="14"/>
  <c r="T135" i="14"/>
  <c r="J136" i="14"/>
  <c r="R136" i="14"/>
  <c r="H137" i="14"/>
  <c r="N138" i="14"/>
  <c r="V138" i="14"/>
  <c r="L139" i="14"/>
  <c r="T139" i="14"/>
  <c r="J140" i="14"/>
  <c r="R140" i="14"/>
  <c r="H141" i="14"/>
  <c r="P141" i="14"/>
  <c r="N142" i="14"/>
  <c r="V142" i="14"/>
  <c r="Q131" i="14"/>
  <c r="U135" i="14"/>
  <c r="U139" i="14"/>
  <c r="W142" i="14"/>
  <c r="H129" i="14"/>
  <c r="P129" i="14"/>
  <c r="M131" i="14"/>
  <c r="Q141" i="14"/>
  <c r="K128" i="14"/>
  <c r="S128" i="14"/>
  <c r="I129" i="14"/>
  <c r="Q129" i="14"/>
  <c r="N131" i="14"/>
  <c r="L132" i="14"/>
  <c r="T132" i="14"/>
  <c r="J133" i="14"/>
  <c r="H134" i="14"/>
  <c r="P134" i="14"/>
  <c r="N135" i="14"/>
  <c r="L136" i="14"/>
  <c r="T136" i="14"/>
  <c r="J137" i="14"/>
  <c r="H138" i="14"/>
  <c r="N139" i="14"/>
  <c r="L140" i="14"/>
  <c r="T140" i="14"/>
  <c r="J141" i="14"/>
  <c r="H142" i="14"/>
  <c r="Q133" i="14"/>
  <c r="W131" i="14"/>
  <c r="I134" i="14"/>
  <c r="M140" i="14"/>
  <c r="K141" i="14"/>
  <c r="G94" i="1"/>
  <c r="K125" i="14" l="1"/>
  <c r="L126" i="14"/>
  <c r="J125" i="14"/>
  <c r="O166" i="1"/>
  <c r="M166" i="1"/>
  <c r="K166" i="1"/>
  <c r="I166" i="1"/>
  <c r="G166" i="1"/>
  <c r="E166" i="1"/>
  <c r="O165" i="1"/>
  <c r="M165" i="1"/>
  <c r="K165" i="1"/>
  <c r="I165" i="1"/>
  <c r="G165" i="1"/>
  <c r="E165" i="1"/>
  <c r="E163" i="1"/>
  <c r="G163" i="1"/>
  <c r="I163" i="1"/>
  <c r="K163" i="1"/>
  <c r="M163" i="1"/>
  <c r="O163" i="1"/>
  <c r="I162" i="1"/>
  <c r="K162" i="1"/>
  <c r="M162" i="1"/>
  <c r="O162" i="1"/>
  <c r="G162" i="1"/>
  <c r="E162" i="1"/>
  <c r="U98" i="1"/>
  <c r="S98" i="1"/>
  <c r="Q98" i="1"/>
  <c r="O98" i="1"/>
  <c r="M98" i="1"/>
  <c r="K98" i="1"/>
  <c r="I98" i="1"/>
  <c r="G98" i="1"/>
  <c r="U97" i="1"/>
  <c r="S97" i="1"/>
  <c r="Q97" i="1"/>
  <c r="O97" i="1"/>
  <c r="M97" i="1"/>
  <c r="K97" i="1"/>
  <c r="I97" i="1"/>
  <c r="G97" i="1"/>
  <c r="I94" i="1"/>
  <c r="K94" i="1"/>
  <c r="M94" i="1"/>
  <c r="O94" i="1"/>
  <c r="Q94" i="1"/>
  <c r="S94" i="1"/>
  <c r="U94" i="1"/>
  <c r="G95" i="1"/>
  <c r="I95" i="1"/>
  <c r="K95" i="1"/>
  <c r="M95" i="1"/>
  <c r="O95" i="1"/>
  <c r="Q95" i="1"/>
  <c r="S95" i="1"/>
  <c r="U95" i="1"/>
  <c r="K93" i="1"/>
  <c r="M93" i="1"/>
  <c r="O93" i="1"/>
  <c r="Q93" i="1"/>
  <c r="S93" i="1"/>
  <c r="U93" i="1"/>
  <c r="I93" i="1"/>
  <c r="G93" i="1"/>
  <c r="S34" i="1"/>
  <c r="O34" i="1"/>
  <c r="H34" i="1"/>
  <c r="B34" i="1"/>
  <c r="S33" i="1"/>
  <c r="O33" i="1"/>
  <c r="H33" i="1"/>
  <c r="B33" i="1"/>
  <c r="S32" i="1"/>
  <c r="O32" i="1"/>
  <c r="H32" i="1"/>
  <c r="B32" i="1"/>
  <c r="S31" i="1"/>
  <c r="O31" i="1"/>
  <c r="H31" i="1"/>
  <c r="B31" i="1"/>
  <c r="S30" i="1"/>
  <c r="O30" i="1"/>
  <c r="H30" i="1"/>
  <c r="B30" i="1"/>
  <c r="S29" i="1"/>
  <c r="O29" i="1"/>
  <c r="H29" i="1"/>
  <c r="B29" i="1"/>
  <c r="S28" i="1"/>
  <c r="O28" i="1"/>
  <c r="H28" i="1"/>
  <c r="B28" i="1"/>
  <c r="S27" i="1"/>
  <c r="O27" i="1"/>
  <c r="H27" i="1"/>
  <c r="B27" i="1"/>
  <c r="S26" i="1"/>
  <c r="O26" i="1"/>
  <c r="H26" i="1"/>
  <c r="B26" i="1"/>
  <c r="S25" i="1"/>
  <c r="O25" i="1"/>
  <c r="H25" i="1"/>
  <c r="B25" i="1"/>
  <c r="O174" i="13"/>
  <c r="M174" i="13"/>
  <c r="K174" i="13"/>
  <c r="I174" i="13"/>
  <c r="G174" i="13"/>
  <c r="E174" i="13"/>
  <c r="O171" i="13"/>
  <c r="M171" i="13"/>
  <c r="K171" i="13"/>
  <c r="I171" i="13"/>
  <c r="G171" i="13"/>
  <c r="E171" i="13"/>
  <c r="V164" i="13"/>
  <c r="V158" i="13"/>
  <c r="V152" i="13"/>
  <c r="V147" i="13"/>
  <c r="U147" i="13"/>
  <c r="T147" i="13"/>
  <c r="S147" i="13"/>
  <c r="R147" i="13"/>
  <c r="Q147" i="13"/>
  <c r="P147" i="13"/>
  <c r="O147" i="13"/>
  <c r="N147" i="13"/>
  <c r="M147" i="13"/>
  <c r="L147" i="13"/>
  <c r="K147" i="13"/>
  <c r="J147" i="13"/>
  <c r="I147" i="13"/>
  <c r="H147" i="13"/>
  <c r="V146" i="13"/>
  <c r="U146" i="13"/>
  <c r="T146" i="13"/>
  <c r="S146" i="13"/>
  <c r="R146" i="13"/>
  <c r="Q146" i="13"/>
  <c r="P146" i="13"/>
  <c r="O146" i="13"/>
  <c r="N146" i="13"/>
  <c r="M146" i="13"/>
  <c r="L146" i="13"/>
  <c r="K146" i="13"/>
  <c r="J146" i="13"/>
  <c r="I146" i="13"/>
  <c r="H146" i="13"/>
  <c r="V145" i="13"/>
  <c r="U145" i="13"/>
  <c r="T145" i="13"/>
  <c r="S145" i="13"/>
  <c r="R145" i="13"/>
  <c r="Q145" i="13"/>
  <c r="P145" i="13"/>
  <c r="O145" i="13"/>
  <c r="N145" i="13"/>
  <c r="M145" i="13"/>
  <c r="L145" i="13"/>
  <c r="K145" i="13"/>
  <c r="J145" i="13"/>
  <c r="I145" i="13"/>
  <c r="H145" i="13"/>
  <c r="V144" i="13"/>
  <c r="U144" i="13"/>
  <c r="T144" i="13"/>
  <c r="S144" i="13"/>
  <c r="R144" i="13"/>
  <c r="Q144" i="13"/>
  <c r="P144" i="13"/>
  <c r="O144" i="13"/>
  <c r="N144" i="13"/>
  <c r="M144" i="13"/>
  <c r="L144" i="13"/>
  <c r="K144" i="13"/>
  <c r="J144" i="13"/>
  <c r="I144" i="13"/>
  <c r="H144" i="13"/>
  <c r="V143" i="13"/>
  <c r="U143" i="13"/>
  <c r="T143" i="13"/>
  <c r="S143" i="13"/>
  <c r="R143" i="13"/>
  <c r="Q143" i="13"/>
  <c r="P143" i="13"/>
  <c r="O143" i="13"/>
  <c r="N143" i="13"/>
  <c r="M143" i="13"/>
  <c r="L143" i="13"/>
  <c r="K143" i="13"/>
  <c r="J143" i="13"/>
  <c r="I143" i="13"/>
  <c r="H143" i="13"/>
  <c r="Z142" i="13"/>
  <c r="Y142" i="13"/>
  <c r="Z141" i="13"/>
  <c r="Y141" i="13"/>
  <c r="Z140" i="13"/>
  <c r="U140" i="13" s="1"/>
  <c r="Y140" i="13"/>
  <c r="Z139" i="13"/>
  <c r="Y139" i="13"/>
  <c r="Z138" i="13"/>
  <c r="Y138" i="13"/>
  <c r="O138" i="13" s="1"/>
  <c r="Z137" i="13"/>
  <c r="S137" i="13" s="1"/>
  <c r="Y137" i="13"/>
  <c r="Z136" i="13"/>
  <c r="Y136" i="13"/>
  <c r="Z135" i="13"/>
  <c r="Y135" i="13"/>
  <c r="Z134" i="13"/>
  <c r="Y134" i="13"/>
  <c r="S134" i="13" s="1"/>
  <c r="Z133" i="13"/>
  <c r="Y133" i="13"/>
  <c r="Z132" i="13"/>
  <c r="U132" i="13" s="1"/>
  <c r="Y132" i="13"/>
  <c r="Z131" i="13"/>
  <c r="O131" i="13" s="1"/>
  <c r="Y131" i="13"/>
  <c r="Z130" i="13"/>
  <c r="Y130" i="13"/>
  <c r="K130" i="13"/>
  <c r="Z129" i="13"/>
  <c r="Y129" i="13"/>
  <c r="Z128" i="13"/>
  <c r="Y128" i="13"/>
  <c r="H128" i="13"/>
  <c r="H126" i="13"/>
  <c r="W134" i="13" s="1"/>
  <c r="V109" i="13"/>
  <c r="S102" i="13"/>
  <c r="Q102" i="13"/>
  <c r="O102" i="13"/>
  <c r="M102" i="13"/>
  <c r="K102" i="13"/>
  <c r="I102" i="13"/>
  <c r="G102" i="13"/>
  <c r="U99" i="13"/>
  <c r="U103" i="13" s="1"/>
  <c r="S99" i="13"/>
  <c r="Q99" i="13"/>
  <c r="Q103" i="13" s="1"/>
  <c r="O99" i="13"/>
  <c r="M99" i="13"/>
  <c r="K99" i="13"/>
  <c r="I99" i="13"/>
  <c r="G99" i="13"/>
  <c r="V89" i="13"/>
  <c r="V85" i="13"/>
  <c r="V81" i="13"/>
  <c r="V77" i="13"/>
  <c r="V69" i="13"/>
  <c r="V63" i="13"/>
  <c r="V60" i="13"/>
  <c r="V53" i="13"/>
  <c r="V46" i="13"/>
  <c r="V40" i="13"/>
  <c r="O174" i="12"/>
  <c r="M174" i="12"/>
  <c r="K174" i="12"/>
  <c r="I174" i="12"/>
  <c r="G174" i="12"/>
  <c r="E174" i="12"/>
  <c r="O171" i="12"/>
  <c r="M171" i="12"/>
  <c r="K171" i="12"/>
  <c r="I171" i="12"/>
  <c r="G171" i="12"/>
  <c r="E171" i="12"/>
  <c r="E175" i="12" s="1"/>
  <c r="V164" i="12"/>
  <c r="V158" i="12"/>
  <c r="V152" i="12"/>
  <c r="V147" i="12"/>
  <c r="U147" i="12"/>
  <c r="T147" i="12"/>
  <c r="S147" i="12"/>
  <c r="R147" i="12"/>
  <c r="Q147" i="12"/>
  <c r="P147" i="12"/>
  <c r="O147" i="12"/>
  <c r="N147" i="12"/>
  <c r="M147" i="12"/>
  <c r="L147" i="12"/>
  <c r="K147" i="12"/>
  <c r="J147" i="12"/>
  <c r="I147" i="12"/>
  <c r="H147" i="12"/>
  <c r="V146" i="12"/>
  <c r="U146" i="12"/>
  <c r="T146" i="12"/>
  <c r="S146" i="12"/>
  <c r="R146" i="12"/>
  <c r="Q146" i="12"/>
  <c r="P146" i="12"/>
  <c r="O146" i="12"/>
  <c r="N146" i="12"/>
  <c r="M146" i="12"/>
  <c r="L146" i="12"/>
  <c r="K146" i="12"/>
  <c r="J146" i="12"/>
  <c r="I146" i="12"/>
  <c r="H146" i="12"/>
  <c r="V145" i="12"/>
  <c r="U145" i="12"/>
  <c r="T145" i="12"/>
  <c r="S145" i="12"/>
  <c r="R145" i="12"/>
  <c r="Q145" i="12"/>
  <c r="P145" i="12"/>
  <c r="O145" i="12"/>
  <c r="N145" i="12"/>
  <c r="M145" i="12"/>
  <c r="L145" i="12"/>
  <c r="K145" i="12"/>
  <c r="J145" i="12"/>
  <c r="I145" i="12"/>
  <c r="H145" i="12"/>
  <c r="V144" i="12"/>
  <c r="U144" i="12"/>
  <c r="T144" i="12"/>
  <c r="S144" i="12"/>
  <c r="R144" i="12"/>
  <c r="Q144" i="12"/>
  <c r="P144" i="12"/>
  <c r="O144" i="12"/>
  <c r="N144" i="12"/>
  <c r="M144" i="12"/>
  <c r="L144" i="12"/>
  <c r="K144" i="12"/>
  <c r="J144" i="12"/>
  <c r="I144" i="12"/>
  <c r="H144" i="12"/>
  <c r="V143" i="12"/>
  <c r="U143" i="12"/>
  <c r="T143" i="12"/>
  <c r="S143" i="12"/>
  <c r="R143" i="12"/>
  <c r="Q143" i="12"/>
  <c r="P143" i="12"/>
  <c r="O143" i="12"/>
  <c r="N143" i="12"/>
  <c r="M143" i="12"/>
  <c r="L143" i="12"/>
  <c r="K143" i="12"/>
  <c r="J143" i="12"/>
  <c r="I143" i="12"/>
  <c r="H143" i="12"/>
  <c r="Z142" i="12"/>
  <c r="Y142" i="12"/>
  <c r="P142" i="12"/>
  <c r="Z141" i="12"/>
  <c r="Y141" i="12"/>
  <c r="Z140" i="12"/>
  <c r="Y140" i="12"/>
  <c r="Z139" i="12"/>
  <c r="N139" i="12" s="1"/>
  <c r="Y139" i="12"/>
  <c r="Z138" i="12"/>
  <c r="Y138" i="12"/>
  <c r="Z137" i="12"/>
  <c r="Y137" i="12"/>
  <c r="S137" i="12" s="1"/>
  <c r="Z136" i="12"/>
  <c r="Y136" i="12"/>
  <c r="Z135" i="12"/>
  <c r="Y135" i="12"/>
  <c r="K135" i="12" s="1"/>
  <c r="T135" i="12"/>
  <c r="M135" i="12"/>
  <c r="Z134" i="12"/>
  <c r="Y134" i="12"/>
  <c r="V134" i="12" s="1"/>
  <c r="Z133" i="12"/>
  <c r="Y133" i="12"/>
  <c r="Z132" i="12"/>
  <c r="Y132" i="12"/>
  <c r="Z131" i="12"/>
  <c r="H131" i="12" s="1"/>
  <c r="Y131" i="12"/>
  <c r="Z130" i="12"/>
  <c r="Y130" i="12"/>
  <c r="Z129" i="12"/>
  <c r="Y129" i="12"/>
  <c r="P129" i="12" s="1"/>
  <c r="Z128" i="12"/>
  <c r="Y128" i="12"/>
  <c r="H126" i="12"/>
  <c r="W139" i="12" s="1"/>
  <c r="V109" i="12"/>
  <c r="S102" i="12"/>
  <c r="Q102" i="12"/>
  <c r="O102" i="12"/>
  <c r="M102" i="12"/>
  <c r="K102" i="12"/>
  <c r="I102" i="12"/>
  <c r="G102" i="12"/>
  <c r="U99" i="12"/>
  <c r="U103" i="12" s="1"/>
  <c r="S99" i="12"/>
  <c r="Q99" i="12"/>
  <c r="O99" i="12"/>
  <c r="O103" i="12" s="1"/>
  <c r="M99" i="12"/>
  <c r="K99" i="12"/>
  <c r="I99" i="12"/>
  <c r="G99" i="12"/>
  <c r="V89" i="12"/>
  <c r="V85" i="12"/>
  <c r="V81" i="12"/>
  <c r="V77" i="12"/>
  <c r="V69" i="12"/>
  <c r="V63" i="12"/>
  <c r="V60" i="12"/>
  <c r="V53" i="12"/>
  <c r="V46" i="12"/>
  <c r="V40" i="12"/>
  <c r="O174" i="11"/>
  <c r="M174" i="11"/>
  <c r="K174" i="11"/>
  <c r="I174" i="11"/>
  <c r="G174" i="11"/>
  <c r="E174" i="11"/>
  <c r="O171" i="11"/>
  <c r="M171" i="11"/>
  <c r="K171" i="11"/>
  <c r="I171" i="11"/>
  <c r="G171" i="11"/>
  <c r="E171" i="11"/>
  <c r="V164" i="11"/>
  <c r="V158" i="11"/>
  <c r="V152" i="11"/>
  <c r="V147" i="11"/>
  <c r="U147" i="11"/>
  <c r="T147" i="11"/>
  <c r="S147" i="11"/>
  <c r="R147" i="11"/>
  <c r="Q147" i="11"/>
  <c r="P147" i="11"/>
  <c r="O147" i="11"/>
  <c r="N147" i="11"/>
  <c r="M147" i="11"/>
  <c r="L147" i="11"/>
  <c r="K147" i="11"/>
  <c r="J147" i="11"/>
  <c r="I147" i="11"/>
  <c r="H147" i="11"/>
  <c r="V146" i="11"/>
  <c r="U146" i="11"/>
  <c r="T146" i="11"/>
  <c r="S146" i="11"/>
  <c r="R146" i="11"/>
  <c r="Q146" i="11"/>
  <c r="P146" i="11"/>
  <c r="O146" i="11"/>
  <c r="N146" i="11"/>
  <c r="M146" i="11"/>
  <c r="L146" i="11"/>
  <c r="K146" i="11"/>
  <c r="J146" i="11"/>
  <c r="I146" i="11"/>
  <c r="H146" i="11"/>
  <c r="V145" i="11"/>
  <c r="U145" i="11"/>
  <c r="T145" i="11"/>
  <c r="S145" i="11"/>
  <c r="R145" i="11"/>
  <c r="Q145" i="11"/>
  <c r="P145" i="11"/>
  <c r="O145" i="11"/>
  <c r="N145" i="11"/>
  <c r="M145" i="11"/>
  <c r="L145" i="11"/>
  <c r="K145" i="11"/>
  <c r="J145" i="11"/>
  <c r="I145" i="11"/>
  <c r="H145" i="11"/>
  <c r="V144" i="11"/>
  <c r="U144" i="11"/>
  <c r="T144" i="11"/>
  <c r="S144" i="11"/>
  <c r="R144" i="11"/>
  <c r="Q144" i="11"/>
  <c r="P144" i="11"/>
  <c r="O144" i="11"/>
  <c r="N144" i="11"/>
  <c r="M144" i="11"/>
  <c r="L144" i="11"/>
  <c r="K144" i="11"/>
  <c r="J144" i="11"/>
  <c r="I144" i="11"/>
  <c r="H144" i="11"/>
  <c r="V143" i="11"/>
  <c r="U143" i="11"/>
  <c r="T143" i="11"/>
  <c r="S143" i="11"/>
  <c r="R143" i="11"/>
  <c r="Q143" i="11"/>
  <c r="P143" i="11"/>
  <c r="O143" i="11"/>
  <c r="N143" i="11"/>
  <c r="M143" i="11"/>
  <c r="L143" i="11"/>
  <c r="K143" i="11"/>
  <c r="J143" i="11"/>
  <c r="I143" i="11"/>
  <c r="H143" i="11"/>
  <c r="Z142" i="11"/>
  <c r="Y142" i="11"/>
  <c r="Z141" i="11"/>
  <c r="Y141" i="11"/>
  <c r="P141" i="11" s="1"/>
  <c r="Z140" i="11"/>
  <c r="Y140" i="11"/>
  <c r="Z139" i="11"/>
  <c r="Y139" i="11"/>
  <c r="O139" i="11" s="1"/>
  <c r="V139" i="11"/>
  <c r="Z138" i="11"/>
  <c r="Y138" i="11"/>
  <c r="Z137" i="11"/>
  <c r="Y137" i="11"/>
  <c r="Z136" i="11"/>
  <c r="Y136" i="11"/>
  <c r="T136" i="11" s="1"/>
  <c r="Z135" i="11"/>
  <c r="Y135" i="11"/>
  <c r="Z134" i="11"/>
  <c r="Y134" i="11"/>
  <c r="Z133" i="11"/>
  <c r="Y133" i="11"/>
  <c r="Z132" i="11"/>
  <c r="P132" i="11" s="1"/>
  <c r="Y132" i="11"/>
  <c r="Z131" i="11"/>
  <c r="Y131" i="11"/>
  <c r="U131" i="11" s="1"/>
  <c r="Z130" i="11"/>
  <c r="Y130" i="11"/>
  <c r="Z129" i="11"/>
  <c r="Y129" i="11"/>
  <c r="Z128" i="11"/>
  <c r="Y128" i="11"/>
  <c r="H126" i="11"/>
  <c r="W139" i="11" s="1"/>
  <c r="V109" i="11"/>
  <c r="S102" i="11"/>
  <c r="Q102" i="11"/>
  <c r="O102" i="11"/>
  <c r="M102" i="11"/>
  <c r="K102" i="11"/>
  <c r="I102" i="11"/>
  <c r="G102" i="11"/>
  <c r="U99" i="11"/>
  <c r="U103" i="11" s="1"/>
  <c r="S99" i="11"/>
  <c r="Q99" i="11"/>
  <c r="Q103" i="11" s="1"/>
  <c r="O99" i="11"/>
  <c r="M99" i="11"/>
  <c r="M103" i="11" s="1"/>
  <c r="K99" i="11"/>
  <c r="I99" i="11"/>
  <c r="G99" i="11"/>
  <c r="V89" i="11"/>
  <c r="V85" i="11"/>
  <c r="V81" i="11"/>
  <c r="V77" i="11"/>
  <c r="V69" i="11"/>
  <c r="V63" i="11"/>
  <c r="V60" i="11"/>
  <c r="V53" i="11"/>
  <c r="V46" i="11"/>
  <c r="V40" i="11"/>
  <c r="O174" i="10"/>
  <c r="M174" i="10"/>
  <c r="K174" i="10"/>
  <c r="I174" i="10"/>
  <c r="G174" i="10"/>
  <c r="E174" i="10"/>
  <c r="O171" i="10"/>
  <c r="M171" i="10"/>
  <c r="K171" i="10"/>
  <c r="I171" i="10"/>
  <c r="G171" i="10"/>
  <c r="E171" i="10"/>
  <c r="V164" i="10"/>
  <c r="V158" i="10"/>
  <c r="V152" i="10"/>
  <c r="V147" i="10"/>
  <c r="U147" i="10"/>
  <c r="T147" i="10"/>
  <c r="S147" i="10"/>
  <c r="R147" i="10"/>
  <c r="Q147" i="10"/>
  <c r="P147" i="10"/>
  <c r="O147" i="10"/>
  <c r="N147" i="10"/>
  <c r="M147" i="10"/>
  <c r="L147" i="10"/>
  <c r="K147" i="10"/>
  <c r="J147" i="10"/>
  <c r="I147" i="10"/>
  <c r="H147" i="10"/>
  <c r="V146" i="10"/>
  <c r="U146" i="10"/>
  <c r="T146" i="10"/>
  <c r="S146" i="10"/>
  <c r="R146" i="10"/>
  <c r="Q146" i="10"/>
  <c r="P146" i="10"/>
  <c r="O146" i="10"/>
  <c r="N146" i="10"/>
  <c r="M146" i="10"/>
  <c r="L146" i="10"/>
  <c r="K146" i="10"/>
  <c r="J146" i="10"/>
  <c r="I146" i="10"/>
  <c r="H146" i="10"/>
  <c r="V145" i="10"/>
  <c r="U145" i="10"/>
  <c r="T145" i="10"/>
  <c r="S145" i="10"/>
  <c r="R145" i="10"/>
  <c r="Q145" i="10"/>
  <c r="P145" i="10"/>
  <c r="O145" i="10"/>
  <c r="N145" i="10"/>
  <c r="M145" i="10"/>
  <c r="L145" i="10"/>
  <c r="K145" i="10"/>
  <c r="J145" i="10"/>
  <c r="I145" i="10"/>
  <c r="H145" i="10"/>
  <c r="V144" i="10"/>
  <c r="U144" i="10"/>
  <c r="T144" i="10"/>
  <c r="S144" i="10"/>
  <c r="R144" i="10"/>
  <c r="Q144" i="10"/>
  <c r="P144" i="10"/>
  <c r="O144" i="10"/>
  <c r="N144" i="10"/>
  <c r="M144" i="10"/>
  <c r="L144" i="10"/>
  <c r="K144" i="10"/>
  <c r="J144" i="10"/>
  <c r="I144" i="10"/>
  <c r="H144" i="10"/>
  <c r="V143" i="10"/>
  <c r="U143" i="10"/>
  <c r="T143" i="10"/>
  <c r="S143" i="10"/>
  <c r="R143" i="10"/>
  <c r="Q143" i="10"/>
  <c r="P143" i="10"/>
  <c r="O143" i="10"/>
  <c r="N143" i="10"/>
  <c r="M143" i="10"/>
  <c r="L143" i="10"/>
  <c r="K143" i="10"/>
  <c r="J143" i="10"/>
  <c r="I143" i="10"/>
  <c r="H143" i="10"/>
  <c r="Z142" i="10"/>
  <c r="Y142" i="10"/>
  <c r="V142" i="10" s="1"/>
  <c r="Z141" i="10"/>
  <c r="Y141" i="10"/>
  <c r="Z140" i="10"/>
  <c r="Q140" i="10" s="1"/>
  <c r="Y140" i="10"/>
  <c r="Z139" i="10"/>
  <c r="Y139" i="10"/>
  <c r="Q139" i="10" s="1"/>
  <c r="Z138" i="10"/>
  <c r="Y138" i="10"/>
  <c r="V138" i="10" s="1"/>
  <c r="H138" i="10"/>
  <c r="Z137" i="10"/>
  <c r="Y137" i="10"/>
  <c r="Z136" i="10"/>
  <c r="Y136" i="10"/>
  <c r="Z135" i="10"/>
  <c r="J135" i="10" s="1"/>
  <c r="Y135" i="10"/>
  <c r="Z134" i="10"/>
  <c r="Y134" i="10"/>
  <c r="Z133" i="10"/>
  <c r="Y133" i="10"/>
  <c r="Z132" i="10"/>
  <c r="Y132" i="10"/>
  <c r="Z131" i="10"/>
  <c r="Y131" i="10"/>
  <c r="O131" i="10" s="1"/>
  <c r="Z130" i="10"/>
  <c r="Y130" i="10"/>
  <c r="P130" i="10" s="1"/>
  <c r="Z129" i="10"/>
  <c r="Y129" i="10"/>
  <c r="Z128" i="10"/>
  <c r="Y128" i="10"/>
  <c r="Q128" i="10" s="1"/>
  <c r="H126" i="10"/>
  <c r="W139" i="10" s="1"/>
  <c r="V109" i="10"/>
  <c r="S102" i="10"/>
  <c r="Q102" i="10"/>
  <c r="O102" i="10"/>
  <c r="M102" i="10"/>
  <c r="K102" i="10"/>
  <c r="I102" i="10"/>
  <c r="G102" i="10"/>
  <c r="U99" i="10"/>
  <c r="U103" i="10" s="1"/>
  <c r="S99" i="10"/>
  <c r="S103" i="10" s="1"/>
  <c r="Q99" i="10"/>
  <c r="Q103" i="10" s="1"/>
  <c r="O99" i="10"/>
  <c r="M99" i="10"/>
  <c r="K99" i="10"/>
  <c r="I99" i="10"/>
  <c r="G99" i="10"/>
  <c r="V89" i="10"/>
  <c r="V85" i="10"/>
  <c r="V81" i="10"/>
  <c r="V77" i="10"/>
  <c r="V69" i="10"/>
  <c r="V63" i="10"/>
  <c r="V60" i="10"/>
  <c r="V53" i="10"/>
  <c r="V46" i="10"/>
  <c r="V40" i="10"/>
  <c r="O174" i="9"/>
  <c r="M174" i="9"/>
  <c r="K174" i="9"/>
  <c r="I174" i="9"/>
  <c r="G174" i="9"/>
  <c r="E174" i="9"/>
  <c r="O171" i="9"/>
  <c r="M171" i="9"/>
  <c r="K171" i="9"/>
  <c r="K175" i="9" s="1"/>
  <c r="I171" i="9"/>
  <c r="G171" i="9"/>
  <c r="E171" i="9"/>
  <c r="V164" i="9"/>
  <c r="V158" i="9"/>
  <c r="V152" i="9"/>
  <c r="V147" i="9"/>
  <c r="U147" i="9"/>
  <c r="T147" i="9"/>
  <c r="S147" i="9"/>
  <c r="R147" i="9"/>
  <c r="Q147" i="9"/>
  <c r="P147" i="9"/>
  <c r="O147" i="9"/>
  <c r="N147" i="9"/>
  <c r="M147" i="9"/>
  <c r="L147" i="9"/>
  <c r="K147" i="9"/>
  <c r="J147" i="9"/>
  <c r="I147" i="9"/>
  <c r="H147" i="9"/>
  <c r="V146" i="9"/>
  <c r="U146" i="9"/>
  <c r="T146" i="9"/>
  <c r="S146" i="9"/>
  <c r="R146" i="9"/>
  <c r="Q146" i="9"/>
  <c r="P146" i="9"/>
  <c r="O146" i="9"/>
  <c r="N146" i="9"/>
  <c r="M146" i="9"/>
  <c r="L146" i="9"/>
  <c r="K146" i="9"/>
  <c r="J146" i="9"/>
  <c r="I146" i="9"/>
  <c r="H146" i="9"/>
  <c r="V145" i="9"/>
  <c r="U145" i="9"/>
  <c r="T145" i="9"/>
  <c r="S145" i="9"/>
  <c r="R145" i="9"/>
  <c r="Q145" i="9"/>
  <c r="P145" i="9"/>
  <c r="O145" i="9"/>
  <c r="N145" i="9"/>
  <c r="M145" i="9"/>
  <c r="L145" i="9"/>
  <c r="K145" i="9"/>
  <c r="J145" i="9"/>
  <c r="I145" i="9"/>
  <c r="H145" i="9"/>
  <c r="V144" i="9"/>
  <c r="U144" i="9"/>
  <c r="T144" i="9"/>
  <c r="S144" i="9"/>
  <c r="R144" i="9"/>
  <c r="Q144" i="9"/>
  <c r="P144" i="9"/>
  <c r="O144" i="9"/>
  <c r="N144" i="9"/>
  <c r="M144" i="9"/>
  <c r="L144" i="9"/>
  <c r="K144" i="9"/>
  <c r="J144" i="9"/>
  <c r="I144" i="9"/>
  <c r="H144" i="9"/>
  <c r="V143" i="9"/>
  <c r="U143" i="9"/>
  <c r="T143" i="9"/>
  <c r="S143" i="9"/>
  <c r="R143" i="9"/>
  <c r="Q143" i="9"/>
  <c r="P143" i="9"/>
  <c r="O143" i="9"/>
  <c r="N143" i="9"/>
  <c r="M143" i="9"/>
  <c r="L143" i="9"/>
  <c r="K143" i="9"/>
  <c r="J143" i="9"/>
  <c r="I143" i="9"/>
  <c r="H143" i="9"/>
  <c r="Z142" i="9"/>
  <c r="Y142" i="9"/>
  <c r="V142" i="9"/>
  <c r="Z141" i="9"/>
  <c r="Y141" i="9"/>
  <c r="I141" i="9" s="1"/>
  <c r="Z140" i="9"/>
  <c r="Y140" i="9"/>
  <c r="Z139" i="9"/>
  <c r="Y139" i="9"/>
  <c r="M139" i="9" s="1"/>
  <c r="Z138" i="9"/>
  <c r="Y138" i="9"/>
  <c r="Z137" i="9"/>
  <c r="Y137" i="9"/>
  <c r="Z136" i="9"/>
  <c r="S136" i="9" s="1"/>
  <c r="Y136" i="9"/>
  <c r="Z135" i="9"/>
  <c r="Y135" i="9"/>
  <c r="Z134" i="9"/>
  <c r="O134" i="9" s="1"/>
  <c r="Y134" i="9"/>
  <c r="Z133" i="9"/>
  <c r="Y133" i="9"/>
  <c r="Z132" i="9"/>
  <c r="Y132" i="9"/>
  <c r="S132" i="9" s="1"/>
  <c r="Z131" i="9"/>
  <c r="Y131" i="9"/>
  <c r="Z130" i="9"/>
  <c r="Y130" i="9"/>
  <c r="V130" i="9" s="1"/>
  <c r="Z129" i="9"/>
  <c r="Y129" i="9"/>
  <c r="Z128" i="9"/>
  <c r="V128" i="9" s="1"/>
  <c r="Y128" i="9"/>
  <c r="H126" i="9"/>
  <c r="V109" i="9"/>
  <c r="S102" i="9"/>
  <c r="Q102" i="9"/>
  <c r="O102" i="9"/>
  <c r="M102" i="9"/>
  <c r="K102" i="9"/>
  <c r="I102" i="9"/>
  <c r="G102" i="9"/>
  <c r="U99" i="9"/>
  <c r="U103" i="9" s="1"/>
  <c r="S99" i="9"/>
  <c r="Q99" i="9"/>
  <c r="O99" i="9"/>
  <c r="M99" i="9"/>
  <c r="K99" i="9"/>
  <c r="K103" i="9" s="1"/>
  <c r="I99" i="9"/>
  <c r="G99" i="9"/>
  <c r="G103" i="9" s="1"/>
  <c r="V89" i="9"/>
  <c r="V85" i="9"/>
  <c r="V81" i="9"/>
  <c r="V77" i="9"/>
  <c r="V69" i="9"/>
  <c r="V63" i="9"/>
  <c r="V60" i="9"/>
  <c r="V53" i="9"/>
  <c r="V46" i="9"/>
  <c r="V40" i="9"/>
  <c r="O174" i="8"/>
  <c r="M174" i="8"/>
  <c r="K174" i="8"/>
  <c r="I174" i="8"/>
  <c r="G174" i="8"/>
  <c r="E174" i="8"/>
  <c r="O171" i="8"/>
  <c r="M171" i="8"/>
  <c r="K171" i="8"/>
  <c r="I171" i="8"/>
  <c r="G171" i="8"/>
  <c r="E171" i="8"/>
  <c r="V164" i="8"/>
  <c r="V158" i="8"/>
  <c r="V152" i="8"/>
  <c r="V147" i="8"/>
  <c r="U147" i="8"/>
  <c r="T147" i="8"/>
  <c r="S147" i="8"/>
  <c r="R147" i="8"/>
  <c r="Q147" i="8"/>
  <c r="P147" i="8"/>
  <c r="O147" i="8"/>
  <c r="N147" i="8"/>
  <c r="M147" i="8"/>
  <c r="L147" i="8"/>
  <c r="K147" i="8"/>
  <c r="J147" i="8"/>
  <c r="I147" i="8"/>
  <c r="H147" i="8"/>
  <c r="V146" i="8"/>
  <c r="U146" i="8"/>
  <c r="T146" i="8"/>
  <c r="S146" i="8"/>
  <c r="R146" i="8"/>
  <c r="Q146" i="8"/>
  <c r="P146" i="8"/>
  <c r="O146" i="8"/>
  <c r="N146" i="8"/>
  <c r="M146" i="8"/>
  <c r="L146" i="8"/>
  <c r="K146" i="8"/>
  <c r="J146" i="8"/>
  <c r="I146" i="8"/>
  <c r="H146" i="8"/>
  <c r="V145" i="8"/>
  <c r="U145" i="8"/>
  <c r="T145" i="8"/>
  <c r="S145" i="8"/>
  <c r="R145" i="8"/>
  <c r="Q145" i="8"/>
  <c r="P145" i="8"/>
  <c r="O145" i="8"/>
  <c r="N145" i="8"/>
  <c r="M145" i="8"/>
  <c r="L145" i="8"/>
  <c r="K145" i="8"/>
  <c r="J145" i="8"/>
  <c r="I145" i="8"/>
  <c r="H145" i="8"/>
  <c r="V144" i="8"/>
  <c r="U144" i="8"/>
  <c r="T144" i="8"/>
  <c r="S144" i="8"/>
  <c r="R144" i="8"/>
  <c r="Q144" i="8"/>
  <c r="P144" i="8"/>
  <c r="O144" i="8"/>
  <c r="N144" i="8"/>
  <c r="M144" i="8"/>
  <c r="L144" i="8"/>
  <c r="K144" i="8"/>
  <c r="J144" i="8"/>
  <c r="I144" i="8"/>
  <c r="H144" i="8"/>
  <c r="V143" i="8"/>
  <c r="U143" i="8"/>
  <c r="T143" i="8"/>
  <c r="S143" i="8"/>
  <c r="R143" i="8"/>
  <c r="Q143" i="8"/>
  <c r="P143" i="8"/>
  <c r="O143" i="8"/>
  <c r="N143" i="8"/>
  <c r="M143" i="8"/>
  <c r="L143" i="8"/>
  <c r="K143" i="8"/>
  <c r="J143" i="8"/>
  <c r="I143" i="8"/>
  <c r="H143" i="8"/>
  <c r="Z142" i="8"/>
  <c r="Y142" i="8"/>
  <c r="L142" i="8" s="1"/>
  <c r="Z141" i="8"/>
  <c r="Y141" i="8"/>
  <c r="U141" i="8" s="1"/>
  <c r="Q141" i="8"/>
  <c r="Z140" i="8"/>
  <c r="Y140" i="8"/>
  <c r="Z139" i="8"/>
  <c r="Y139" i="8"/>
  <c r="V139" i="8" s="1"/>
  <c r="Z138" i="8"/>
  <c r="Y138" i="8"/>
  <c r="T138" i="8"/>
  <c r="Z137" i="8"/>
  <c r="Y137" i="8"/>
  <c r="S137" i="8" s="1"/>
  <c r="Z136" i="8"/>
  <c r="Y136" i="8"/>
  <c r="Z135" i="8"/>
  <c r="Y135" i="8"/>
  <c r="V135" i="8" s="1"/>
  <c r="N135" i="8"/>
  <c r="Z134" i="8"/>
  <c r="Y134" i="8"/>
  <c r="T134" i="8" s="1"/>
  <c r="Z133" i="8"/>
  <c r="Y133" i="8"/>
  <c r="Z132" i="8"/>
  <c r="Y132" i="8"/>
  <c r="Z131" i="8"/>
  <c r="Y131" i="8"/>
  <c r="Z130" i="8"/>
  <c r="Y130" i="8"/>
  <c r="L130" i="8" s="1"/>
  <c r="Z129" i="8"/>
  <c r="Y129" i="8"/>
  <c r="U129" i="8" s="1"/>
  <c r="Z128" i="8"/>
  <c r="Y128" i="8"/>
  <c r="K128" i="8" s="1"/>
  <c r="H126" i="8"/>
  <c r="W139" i="8" s="1"/>
  <c r="V109" i="8"/>
  <c r="S102" i="8"/>
  <c r="Q102" i="8"/>
  <c r="O102" i="8"/>
  <c r="M102" i="8"/>
  <c r="K102" i="8"/>
  <c r="I102" i="8"/>
  <c r="G102" i="8"/>
  <c r="U99" i="8"/>
  <c r="U103" i="8" s="1"/>
  <c r="S99" i="8"/>
  <c r="Q99" i="8"/>
  <c r="O99" i="8"/>
  <c r="M99" i="8"/>
  <c r="K99" i="8"/>
  <c r="I99" i="8"/>
  <c r="G99" i="8"/>
  <c r="V89" i="8"/>
  <c r="V85" i="8"/>
  <c r="V81" i="8"/>
  <c r="V77" i="8"/>
  <c r="V69" i="8"/>
  <c r="V63" i="8"/>
  <c r="V60" i="8"/>
  <c r="V53" i="8"/>
  <c r="V46" i="8"/>
  <c r="V40" i="8"/>
  <c r="O174" i="7"/>
  <c r="M174" i="7"/>
  <c r="K174" i="7"/>
  <c r="I174" i="7"/>
  <c r="G174" i="7"/>
  <c r="E174" i="7"/>
  <c r="O171" i="7"/>
  <c r="M171" i="7"/>
  <c r="K171" i="7"/>
  <c r="K175" i="7" s="1"/>
  <c r="I171" i="7"/>
  <c r="G171" i="7"/>
  <c r="E171" i="7"/>
  <c r="V164" i="7"/>
  <c r="V158" i="7"/>
  <c r="V152" i="7"/>
  <c r="V147" i="7"/>
  <c r="U147" i="7"/>
  <c r="T147" i="7"/>
  <c r="S147" i="7"/>
  <c r="R147" i="7"/>
  <c r="Q147" i="7"/>
  <c r="P147" i="7"/>
  <c r="O147" i="7"/>
  <c r="N147" i="7"/>
  <c r="M147" i="7"/>
  <c r="L147" i="7"/>
  <c r="K147" i="7"/>
  <c r="J147" i="7"/>
  <c r="I147" i="7"/>
  <c r="H147" i="7"/>
  <c r="V146" i="7"/>
  <c r="U146" i="7"/>
  <c r="T146" i="7"/>
  <c r="S146" i="7"/>
  <c r="R146" i="7"/>
  <c r="Q146" i="7"/>
  <c r="P146" i="7"/>
  <c r="O146" i="7"/>
  <c r="N146" i="7"/>
  <c r="M146" i="7"/>
  <c r="L146" i="7"/>
  <c r="K146" i="7"/>
  <c r="J146" i="7"/>
  <c r="I146" i="7"/>
  <c r="H146" i="7"/>
  <c r="V145" i="7"/>
  <c r="U145" i="7"/>
  <c r="T145" i="7"/>
  <c r="S145" i="7"/>
  <c r="R145" i="7"/>
  <c r="Q145" i="7"/>
  <c r="P145" i="7"/>
  <c r="O145" i="7"/>
  <c r="N145" i="7"/>
  <c r="M145" i="7"/>
  <c r="L145" i="7"/>
  <c r="K145" i="7"/>
  <c r="J145" i="7"/>
  <c r="I145" i="7"/>
  <c r="H145" i="7"/>
  <c r="V144" i="7"/>
  <c r="U144" i="7"/>
  <c r="T144" i="7"/>
  <c r="S144" i="7"/>
  <c r="R144" i="7"/>
  <c r="Q144" i="7"/>
  <c r="P144" i="7"/>
  <c r="O144" i="7"/>
  <c r="N144" i="7"/>
  <c r="M144" i="7"/>
  <c r="L144" i="7"/>
  <c r="K144" i="7"/>
  <c r="J144" i="7"/>
  <c r="I144" i="7"/>
  <c r="H144" i="7"/>
  <c r="V143" i="7"/>
  <c r="U143" i="7"/>
  <c r="T143" i="7"/>
  <c r="S143" i="7"/>
  <c r="R143" i="7"/>
  <c r="Q143" i="7"/>
  <c r="P143" i="7"/>
  <c r="O143" i="7"/>
  <c r="N143" i="7"/>
  <c r="M143" i="7"/>
  <c r="L143" i="7"/>
  <c r="K143" i="7"/>
  <c r="J143" i="7"/>
  <c r="I143" i="7"/>
  <c r="H143" i="7"/>
  <c r="Z142" i="7"/>
  <c r="Y142" i="7"/>
  <c r="P142" i="7" s="1"/>
  <c r="Z141" i="7"/>
  <c r="Y141" i="7"/>
  <c r="Z140" i="7"/>
  <c r="Y140" i="7"/>
  <c r="Z139" i="7"/>
  <c r="T139" i="7" s="1"/>
  <c r="Y139" i="7"/>
  <c r="Q139" i="7"/>
  <c r="J139" i="7"/>
  <c r="Z138" i="7"/>
  <c r="Y138" i="7"/>
  <c r="Z137" i="7"/>
  <c r="Y137" i="7"/>
  <c r="S137" i="7" s="1"/>
  <c r="Z136" i="7"/>
  <c r="Y136" i="7"/>
  <c r="U136" i="7" s="1"/>
  <c r="Z135" i="7"/>
  <c r="Y135" i="7"/>
  <c r="Z134" i="7"/>
  <c r="Y134" i="7"/>
  <c r="H134" i="7" s="1"/>
  <c r="Z133" i="7"/>
  <c r="Y133" i="7"/>
  <c r="S133" i="7" s="1"/>
  <c r="Z132" i="7"/>
  <c r="Y132" i="7"/>
  <c r="Z131" i="7"/>
  <c r="Y131" i="7"/>
  <c r="U131" i="7" s="1"/>
  <c r="L131" i="7"/>
  <c r="Z130" i="7"/>
  <c r="Y130" i="7"/>
  <c r="Z129" i="7"/>
  <c r="Y129" i="7"/>
  <c r="Z128" i="7"/>
  <c r="Y128" i="7"/>
  <c r="S128" i="7" s="1"/>
  <c r="H126" i="7"/>
  <c r="W139" i="7" s="1"/>
  <c r="V109" i="7"/>
  <c r="S102" i="7"/>
  <c r="Q102" i="7"/>
  <c r="O102" i="7"/>
  <c r="M102" i="7"/>
  <c r="K102" i="7"/>
  <c r="I102" i="7"/>
  <c r="G102" i="7"/>
  <c r="U99" i="7"/>
  <c r="U103" i="7" s="1"/>
  <c r="S99" i="7"/>
  <c r="S103" i="7" s="1"/>
  <c r="Q99" i="7"/>
  <c r="O99" i="7"/>
  <c r="O103" i="7" s="1"/>
  <c r="M99" i="7"/>
  <c r="K99" i="7"/>
  <c r="I99" i="7"/>
  <c r="I103" i="7" s="1"/>
  <c r="G99" i="7"/>
  <c r="G103" i="7" s="1"/>
  <c r="V89" i="7"/>
  <c r="V85" i="7"/>
  <c r="V81" i="7"/>
  <c r="V77" i="7"/>
  <c r="V69" i="7"/>
  <c r="V63" i="7"/>
  <c r="V60" i="7"/>
  <c r="V53" i="7"/>
  <c r="V46" i="7"/>
  <c r="V40" i="7"/>
  <c r="O174" i="6"/>
  <c r="M174" i="6"/>
  <c r="K174" i="6"/>
  <c r="I174" i="6"/>
  <c r="G174" i="6"/>
  <c r="E174" i="6"/>
  <c r="O171" i="6"/>
  <c r="M171" i="6"/>
  <c r="K171" i="6"/>
  <c r="I171" i="6"/>
  <c r="G171" i="6"/>
  <c r="E171" i="6"/>
  <c r="V164" i="6"/>
  <c r="V158" i="6"/>
  <c r="V152" i="6"/>
  <c r="V147" i="6"/>
  <c r="U147" i="6"/>
  <c r="T147" i="6"/>
  <c r="S147" i="6"/>
  <c r="R147" i="6"/>
  <c r="Q147" i="6"/>
  <c r="P147" i="6"/>
  <c r="O147" i="6"/>
  <c r="N147" i="6"/>
  <c r="M147" i="6"/>
  <c r="L147" i="6"/>
  <c r="K147" i="6"/>
  <c r="J147" i="6"/>
  <c r="I147" i="6"/>
  <c r="H147" i="6"/>
  <c r="V146" i="6"/>
  <c r="U146" i="6"/>
  <c r="T146" i="6"/>
  <c r="S146" i="6"/>
  <c r="R146" i="6"/>
  <c r="Q146" i="6"/>
  <c r="P146" i="6"/>
  <c r="O146" i="6"/>
  <c r="N146" i="6"/>
  <c r="M146" i="6"/>
  <c r="L146" i="6"/>
  <c r="K146" i="6"/>
  <c r="J146" i="6"/>
  <c r="I146" i="6"/>
  <c r="H146" i="6"/>
  <c r="V145" i="6"/>
  <c r="U145" i="6"/>
  <c r="T145" i="6"/>
  <c r="S145" i="6"/>
  <c r="R145" i="6"/>
  <c r="Q145" i="6"/>
  <c r="P145" i="6"/>
  <c r="O145" i="6"/>
  <c r="N145" i="6"/>
  <c r="M145" i="6"/>
  <c r="L145" i="6"/>
  <c r="K145" i="6"/>
  <c r="J145" i="6"/>
  <c r="I145" i="6"/>
  <c r="H145" i="6"/>
  <c r="V144" i="6"/>
  <c r="U144" i="6"/>
  <c r="T144" i="6"/>
  <c r="S144" i="6"/>
  <c r="R144" i="6"/>
  <c r="Q144" i="6"/>
  <c r="P144" i="6"/>
  <c r="O144" i="6"/>
  <c r="N144" i="6"/>
  <c r="M144" i="6"/>
  <c r="L144" i="6"/>
  <c r="K144" i="6"/>
  <c r="J144" i="6"/>
  <c r="I144" i="6"/>
  <c r="H144" i="6"/>
  <c r="V143" i="6"/>
  <c r="U143" i="6"/>
  <c r="T143" i="6"/>
  <c r="S143" i="6"/>
  <c r="R143" i="6"/>
  <c r="Q143" i="6"/>
  <c r="P143" i="6"/>
  <c r="O143" i="6"/>
  <c r="N143" i="6"/>
  <c r="M143" i="6"/>
  <c r="L143" i="6"/>
  <c r="K143" i="6"/>
  <c r="J143" i="6"/>
  <c r="I143" i="6"/>
  <c r="H143" i="6"/>
  <c r="Z142" i="6"/>
  <c r="Y142" i="6"/>
  <c r="Q142" i="6" s="1"/>
  <c r="Z141" i="6"/>
  <c r="Y141" i="6"/>
  <c r="P141" i="6" s="1"/>
  <c r="Z140" i="6"/>
  <c r="Y140" i="6"/>
  <c r="R140" i="6" s="1"/>
  <c r="Z139" i="6"/>
  <c r="Y139" i="6"/>
  <c r="Z138" i="6"/>
  <c r="Y138" i="6"/>
  <c r="Z137" i="6"/>
  <c r="Y137" i="6"/>
  <c r="Z136" i="6"/>
  <c r="Y136" i="6"/>
  <c r="U136" i="6" s="1"/>
  <c r="Z135" i="6"/>
  <c r="Y135" i="6"/>
  <c r="T135" i="6" s="1"/>
  <c r="Z134" i="6"/>
  <c r="Y134" i="6"/>
  <c r="V134" i="6" s="1"/>
  <c r="Z133" i="6"/>
  <c r="Y133" i="6"/>
  <c r="H133" i="6" s="1"/>
  <c r="Z132" i="6"/>
  <c r="P132" i="6" s="1"/>
  <c r="Y132" i="6"/>
  <c r="Z131" i="6"/>
  <c r="Y131" i="6"/>
  <c r="S131" i="6" s="1"/>
  <c r="V131" i="6"/>
  <c r="Z130" i="6"/>
  <c r="Y130" i="6"/>
  <c r="V130" i="6" s="1"/>
  <c r="Z129" i="6"/>
  <c r="Y129" i="6"/>
  <c r="Z128" i="6"/>
  <c r="O128" i="6" s="1"/>
  <c r="Y128" i="6"/>
  <c r="H126" i="6"/>
  <c r="W139" i="6" s="1"/>
  <c r="V109" i="6"/>
  <c r="S102" i="6"/>
  <c r="Q102" i="6"/>
  <c r="O102" i="6"/>
  <c r="M102" i="6"/>
  <c r="K102" i="6"/>
  <c r="I102" i="6"/>
  <c r="G102" i="6"/>
  <c r="U99" i="6"/>
  <c r="U103" i="6" s="1"/>
  <c r="S99" i="6"/>
  <c r="Q99" i="6"/>
  <c r="O99" i="6"/>
  <c r="O103" i="6" s="1"/>
  <c r="M99" i="6"/>
  <c r="K99" i="6"/>
  <c r="K103" i="6" s="1"/>
  <c r="I99" i="6"/>
  <c r="I103" i="6" s="1"/>
  <c r="G99" i="6"/>
  <c r="V89" i="6"/>
  <c r="V85" i="6"/>
  <c r="V81" i="6"/>
  <c r="V77" i="6"/>
  <c r="V69" i="6"/>
  <c r="V63" i="6"/>
  <c r="V60" i="6"/>
  <c r="V53" i="6"/>
  <c r="V46" i="6"/>
  <c r="V40" i="6"/>
  <c r="O174" i="5"/>
  <c r="M174" i="5"/>
  <c r="K174" i="5"/>
  <c r="I174" i="5"/>
  <c r="G174" i="5"/>
  <c r="E174" i="5"/>
  <c r="O171" i="5"/>
  <c r="M171" i="5"/>
  <c r="K171" i="5"/>
  <c r="K175" i="5" s="1"/>
  <c r="I171" i="5"/>
  <c r="G171" i="5"/>
  <c r="E171" i="5"/>
  <c r="V164" i="5"/>
  <c r="V158" i="5"/>
  <c r="V152" i="5"/>
  <c r="V147" i="5"/>
  <c r="U147" i="5"/>
  <c r="T147" i="5"/>
  <c r="S147" i="5"/>
  <c r="R147" i="5"/>
  <c r="Q147" i="5"/>
  <c r="P147" i="5"/>
  <c r="O147" i="5"/>
  <c r="N147" i="5"/>
  <c r="M147" i="5"/>
  <c r="L147" i="5"/>
  <c r="K147" i="5"/>
  <c r="J147" i="5"/>
  <c r="I147" i="5"/>
  <c r="H147" i="5"/>
  <c r="V146" i="5"/>
  <c r="U146" i="5"/>
  <c r="T146" i="5"/>
  <c r="S146" i="5"/>
  <c r="R146" i="5"/>
  <c r="Q146" i="5"/>
  <c r="P146" i="5"/>
  <c r="O146" i="5"/>
  <c r="N146" i="5"/>
  <c r="M146" i="5"/>
  <c r="L146" i="5"/>
  <c r="K146" i="5"/>
  <c r="J146" i="5"/>
  <c r="I146" i="5"/>
  <c r="H146" i="5"/>
  <c r="V145" i="5"/>
  <c r="U145" i="5"/>
  <c r="T145" i="5"/>
  <c r="S145" i="5"/>
  <c r="R145" i="5"/>
  <c r="Q145" i="5"/>
  <c r="P145" i="5"/>
  <c r="O145" i="5"/>
  <c r="N145" i="5"/>
  <c r="M145" i="5"/>
  <c r="L145" i="5"/>
  <c r="K145" i="5"/>
  <c r="J145" i="5"/>
  <c r="I145" i="5"/>
  <c r="H145" i="5"/>
  <c r="V144" i="5"/>
  <c r="U144" i="5"/>
  <c r="T144" i="5"/>
  <c r="S144" i="5"/>
  <c r="R144" i="5"/>
  <c r="Q144" i="5"/>
  <c r="P144" i="5"/>
  <c r="O144" i="5"/>
  <c r="N144" i="5"/>
  <c r="M144" i="5"/>
  <c r="L144" i="5"/>
  <c r="K144" i="5"/>
  <c r="J144" i="5"/>
  <c r="I144" i="5"/>
  <c r="H144" i="5"/>
  <c r="V143" i="5"/>
  <c r="U143" i="5"/>
  <c r="T143" i="5"/>
  <c r="S143" i="5"/>
  <c r="R143" i="5"/>
  <c r="Q143" i="5"/>
  <c r="P143" i="5"/>
  <c r="O143" i="5"/>
  <c r="N143" i="5"/>
  <c r="M143" i="5"/>
  <c r="L143" i="5"/>
  <c r="K143" i="5"/>
  <c r="J143" i="5"/>
  <c r="I143" i="5"/>
  <c r="H143" i="5"/>
  <c r="Z142" i="5"/>
  <c r="V142" i="5" s="1"/>
  <c r="Y142" i="5"/>
  <c r="Z141" i="5"/>
  <c r="Y141" i="5"/>
  <c r="Z140" i="5"/>
  <c r="Y140" i="5"/>
  <c r="Z139" i="5"/>
  <c r="Y139" i="5"/>
  <c r="Z138" i="5"/>
  <c r="Y138" i="5"/>
  <c r="Q138" i="5" s="1"/>
  <c r="Z137" i="5"/>
  <c r="Y137" i="5"/>
  <c r="Z136" i="5"/>
  <c r="Y136" i="5"/>
  <c r="Z135" i="5"/>
  <c r="Y135" i="5"/>
  <c r="N135" i="5" s="1"/>
  <c r="Z134" i="5"/>
  <c r="Y134" i="5"/>
  <c r="V134" i="5" s="1"/>
  <c r="Z133" i="5"/>
  <c r="Y133" i="5"/>
  <c r="Z132" i="5"/>
  <c r="Y132" i="5"/>
  <c r="Z131" i="5"/>
  <c r="Y131" i="5"/>
  <c r="V131" i="5" s="1"/>
  <c r="Z130" i="5"/>
  <c r="Y130" i="5"/>
  <c r="V130" i="5" s="1"/>
  <c r="Z129" i="5"/>
  <c r="Y129" i="5"/>
  <c r="Z128" i="5"/>
  <c r="Y128" i="5"/>
  <c r="H126" i="5"/>
  <c r="W139" i="5" s="1"/>
  <c r="V109" i="5"/>
  <c r="S102" i="5"/>
  <c r="Q102" i="5"/>
  <c r="O102" i="5"/>
  <c r="M102" i="5"/>
  <c r="K102" i="5"/>
  <c r="I102" i="5"/>
  <c r="G102" i="5"/>
  <c r="U99" i="5"/>
  <c r="U103" i="5" s="1"/>
  <c r="S99" i="5"/>
  <c r="Q99" i="5"/>
  <c r="O99" i="5"/>
  <c r="O103" i="5" s="1"/>
  <c r="M99" i="5"/>
  <c r="K99" i="5"/>
  <c r="I99" i="5"/>
  <c r="G99" i="5"/>
  <c r="V89" i="5"/>
  <c r="V85" i="5"/>
  <c r="V81" i="5"/>
  <c r="V77" i="5"/>
  <c r="V69" i="5"/>
  <c r="V63" i="5"/>
  <c r="V60" i="5"/>
  <c r="V53" i="5"/>
  <c r="V46" i="5"/>
  <c r="V40" i="5"/>
  <c r="J126" i="10" l="1"/>
  <c r="K125" i="10" s="1"/>
  <c r="P130" i="8"/>
  <c r="R141" i="8"/>
  <c r="E175" i="8"/>
  <c r="L129" i="13"/>
  <c r="P141" i="9"/>
  <c r="Q132" i="12"/>
  <c r="S139" i="7"/>
  <c r="G103" i="8"/>
  <c r="S141" i="8"/>
  <c r="M103" i="9"/>
  <c r="G105" i="9" s="1"/>
  <c r="U133" i="9"/>
  <c r="S138" i="9"/>
  <c r="O134" i="10"/>
  <c r="G103" i="11"/>
  <c r="M131" i="11"/>
  <c r="H137" i="11"/>
  <c r="Q142" i="11"/>
  <c r="L135" i="6"/>
  <c r="T131" i="5"/>
  <c r="Q103" i="6"/>
  <c r="I103" i="8"/>
  <c r="I139" i="9"/>
  <c r="I135" i="10"/>
  <c r="K140" i="10"/>
  <c r="L132" i="11"/>
  <c r="U131" i="5"/>
  <c r="U136" i="5"/>
  <c r="O142" i="5"/>
  <c r="P130" i="7"/>
  <c r="L135" i="7"/>
  <c r="U140" i="7"/>
  <c r="I137" i="8"/>
  <c r="K175" i="8"/>
  <c r="S134" i="9"/>
  <c r="R135" i="10"/>
  <c r="E175" i="10"/>
  <c r="S141" i="13"/>
  <c r="G103" i="13"/>
  <c r="M175" i="13"/>
  <c r="V139" i="5"/>
  <c r="N131" i="5"/>
  <c r="V131" i="7"/>
  <c r="V141" i="7"/>
  <c r="I175" i="7"/>
  <c r="N133" i="8"/>
  <c r="L129" i="9"/>
  <c r="O103" i="11"/>
  <c r="G105" i="11" s="1"/>
  <c r="O130" i="12"/>
  <c r="S135" i="12"/>
  <c r="I140" i="12"/>
  <c r="I103" i="13"/>
  <c r="Q131" i="13"/>
  <c r="I137" i="13"/>
  <c r="O175" i="13"/>
  <c r="R135" i="6"/>
  <c r="P132" i="5"/>
  <c r="S135" i="6"/>
  <c r="O128" i="8"/>
  <c r="P131" i="10"/>
  <c r="T131" i="12"/>
  <c r="I141" i="12"/>
  <c r="P138" i="13"/>
  <c r="Q103" i="5"/>
  <c r="V133" i="5"/>
  <c r="Q138" i="7"/>
  <c r="T139" i="8"/>
  <c r="R130" i="9"/>
  <c r="U136" i="9"/>
  <c r="P137" i="10"/>
  <c r="O129" i="11"/>
  <c r="I175" i="12"/>
  <c r="U133" i="13"/>
  <c r="G103" i="5"/>
  <c r="W130" i="5"/>
  <c r="N133" i="5"/>
  <c r="R129" i="6"/>
  <c r="O175" i="6"/>
  <c r="O129" i="8"/>
  <c r="H134" i="8"/>
  <c r="Q138" i="8"/>
  <c r="H129" i="9"/>
  <c r="Q135" i="9"/>
  <c r="K142" i="9"/>
  <c r="M175" i="9"/>
  <c r="P133" i="10"/>
  <c r="U136" i="10"/>
  <c r="I140" i="10"/>
  <c r="W130" i="11"/>
  <c r="K132" i="11"/>
  <c r="T128" i="12"/>
  <c r="V131" i="12"/>
  <c r="Q130" i="13"/>
  <c r="R136" i="13"/>
  <c r="M103" i="6"/>
  <c r="H139" i="8"/>
  <c r="H141" i="8"/>
  <c r="K136" i="9"/>
  <c r="H137" i="10"/>
  <c r="Q132" i="11"/>
  <c r="J140" i="12"/>
  <c r="M103" i="5"/>
  <c r="I131" i="5"/>
  <c r="N139" i="5"/>
  <c r="V139" i="6"/>
  <c r="V135" i="7"/>
  <c r="Q135" i="8"/>
  <c r="K139" i="8"/>
  <c r="O141" i="8"/>
  <c r="K130" i="9"/>
  <c r="Q136" i="9"/>
  <c r="G175" i="9"/>
  <c r="O129" i="10"/>
  <c r="V134" i="10"/>
  <c r="S140" i="10"/>
  <c r="H131" i="11"/>
  <c r="H138" i="11"/>
  <c r="S132" i="12"/>
  <c r="Q134" i="5"/>
  <c r="L131" i="6"/>
  <c r="T140" i="7"/>
  <c r="U131" i="8"/>
  <c r="L139" i="8"/>
  <c r="L130" i="9"/>
  <c r="R136" i="9"/>
  <c r="I131" i="11"/>
  <c r="P130" i="12"/>
  <c r="S136" i="12"/>
  <c r="P141" i="12"/>
  <c r="Q132" i="13"/>
  <c r="M139" i="8"/>
  <c r="M130" i="9"/>
  <c r="L131" i="11"/>
  <c r="H140" i="6"/>
  <c r="P136" i="8"/>
  <c r="R139" i="8"/>
  <c r="N131" i="11"/>
  <c r="W128" i="5"/>
  <c r="S135" i="5"/>
  <c r="P141" i="5"/>
  <c r="Q135" i="6"/>
  <c r="H141" i="6"/>
  <c r="T130" i="9"/>
  <c r="J134" i="9"/>
  <c r="O135" i="10"/>
  <c r="M175" i="10"/>
  <c r="S103" i="11"/>
  <c r="O131" i="11"/>
  <c r="J131" i="12"/>
  <c r="V142" i="12"/>
  <c r="M175" i="12"/>
  <c r="S103" i="13"/>
  <c r="V128" i="13"/>
  <c r="S133" i="13"/>
  <c r="K138" i="13"/>
  <c r="S131" i="5"/>
  <c r="O103" i="8"/>
  <c r="U139" i="8"/>
  <c r="O103" i="9"/>
  <c r="U130" i="9"/>
  <c r="K134" i="9"/>
  <c r="Q135" i="10"/>
  <c r="P139" i="10"/>
  <c r="T131" i="11"/>
  <c r="K131" i="12"/>
  <c r="Q103" i="8"/>
  <c r="V133" i="8"/>
  <c r="U137" i="8"/>
  <c r="Q103" i="9"/>
  <c r="N142" i="9"/>
  <c r="M103" i="10"/>
  <c r="E175" i="11"/>
  <c r="K103" i="12"/>
  <c r="P131" i="12"/>
  <c r="J135" i="12"/>
  <c r="M138" i="12"/>
  <c r="O139" i="13"/>
  <c r="J129" i="5"/>
  <c r="N133" i="6"/>
  <c r="V142" i="6"/>
  <c r="Q103" i="7"/>
  <c r="T132" i="7"/>
  <c r="Q139" i="8"/>
  <c r="Q142" i="8"/>
  <c r="M175" i="8"/>
  <c r="S103" i="9"/>
  <c r="I128" i="9"/>
  <c r="Q130" i="9"/>
  <c r="R138" i="9"/>
  <c r="T142" i="9"/>
  <c r="O103" i="10"/>
  <c r="G105" i="10" s="1"/>
  <c r="V139" i="10"/>
  <c r="R131" i="11"/>
  <c r="M103" i="12"/>
  <c r="S131" i="12"/>
  <c r="L135" i="12"/>
  <c r="R139" i="12"/>
  <c r="E175" i="13"/>
  <c r="M125" i="14"/>
  <c r="N126" i="14"/>
  <c r="L125" i="14"/>
  <c r="T140" i="13"/>
  <c r="O175" i="5"/>
  <c r="J136" i="11"/>
  <c r="P135" i="8"/>
  <c r="K137" i="8"/>
  <c r="M130" i="10"/>
  <c r="K136" i="11"/>
  <c r="J136" i="12"/>
  <c r="H139" i="12"/>
  <c r="I133" i="13"/>
  <c r="V140" i="13"/>
  <c r="I136" i="12"/>
  <c r="R140" i="5"/>
  <c r="R135" i="8"/>
  <c r="O137" i="8"/>
  <c r="I103" i="9"/>
  <c r="H139" i="10"/>
  <c r="I103" i="11"/>
  <c r="P131" i="11"/>
  <c r="L136" i="11"/>
  <c r="T132" i="12"/>
  <c r="N135" i="12"/>
  <c r="K136" i="12"/>
  <c r="M133" i="13"/>
  <c r="G175" i="13"/>
  <c r="K135" i="7"/>
  <c r="P133" i="6"/>
  <c r="M135" i="7"/>
  <c r="H141" i="5"/>
  <c r="Q131" i="6"/>
  <c r="O134" i="6"/>
  <c r="J140" i="6"/>
  <c r="O128" i="7"/>
  <c r="U135" i="7"/>
  <c r="K139" i="7"/>
  <c r="R141" i="7"/>
  <c r="L134" i="8"/>
  <c r="S135" i="8"/>
  <c r="P137" i="8"/>
  <c r="T129" i="9"/>
  <c r="T134" i="9"/>
  <c r="I139" i="10"/>
  <c r="K103" i="11"/>
  <c r="Q131" i="11"/>
  <c r="R132" i="11"/>
  <c r="Q136" i="11"/>
  <c r="H129" i="12"/>
  <c r="P135" i="12"/>
  <c r="Q136" i="12"/>
  <c r="P139" i="12"/>
  <c r="H142" i="12"/>
  <c r="K103" i="13"/>
  <c r="I131" i="13"/>
  <c r="Q133" i="13"/>
  <c r="O135" i="13"/>
  <c r="N131" i="6"/>
  <c r="I135" i="5"/>
  <c r="L135" i="5"/>
  <c r="J128" i="6"/>
  <c r="T131" i="6"/>
  <c r="T134" i="6"/>
  <c r="P128" i="7"/>
  <c r="L139" i="7"/>
  <c r="E175" i="7"/>
  <c r="K103" i="8"/>
  <c r="H133" i="8"/>
  <c r="T135" i="8"/>
  <c r="Q137" i="8"/>
  <c r="J139" i="8"/>
  <c r="O139" i="8"/>
  <c r="J130" i="9"/>
  <c r="N134" i="9"/>
  <c r="T139" i="9"/>
  <c r="O175" i="9"/>
  <c r="K139" i="10"/>
  <c r="T140" i="10"/>
  <c r="T132" i="11"/>
  <c r="R136" i="11"/>
  <c r="S140" i="11"/>
  <c r="G103" i="12"/>
  <c r="O131" i="12"/>
  <c r="Q135" i="12"/>
  <c r="R136" i="12"/>
  <c r="M142" i="12"/>
  <c r="G175" i="12"/>
  <c r="M103" i="13"/>
  <c r="G105" i="13" s="1"/>
  <c r="I136" i="13"/>
  <c r="K175" i="6"/>
  <c r="M131" i="6"/>
  <c r="K103" i="5"/>
  <c r="Q130" i="5"/>
  <c r="M135" i="5"/>
  <c r="S141" i="5"/>
  <c r="G103" i="6"/>
  <c r="U129" i="6"/>
  <c r="U131" i="6"/>
  <c r="R136" i="6"/>
  <c r="U140" i="6"/>
  <c r="T135" i="7"/>
  <c r="M139" i="7"/>
  <c r="S141" i="7"/>
  <c r="M103" i="8"/>
  <c r="J133" i="8"/>
  <c r="Q134" i="8"/>
  <c r="U135" i="8"/>
  <c r="R137" i="8"/>
  <c r="P140" i="8"/>
  <c r="H142" i="8"/>
  <c r="I140" i="9"/>
  <c r="L139" i="10"/>
  <c r="S131" i="11"/>
  <c r="S136" i="11"/>
  <c r="I103" i="12"/>
  <c r="R135" i="12"/>
  <c r="Q139" i="12"/>
  <c r="O142" i="12"/>
  <c r="O103" i="13"/>
  <c r="L136" i="13"/>
  <c r="O136" i="13"/>
  <c r="I140" i="13"/>
  <c r="T132" i="10"/>
  <c r="M138" i="10"/>
  <c r="M130" i="12"/>
  <c r="U136" i="12"/>
  <c r="L131" i="5"/>
  <c r="Q135" i="5"/>
  <c r="J135" i="6"/>
  <c r="S137" i="6"/>
  <c r="R129" i="7"/>
  <c r="U139" i="7"/>
  <c r="Q142" i="7"/>
  <c r="S103" i="8"/>
  <c r="H128" i="8"/>
  <c r="J131" i="8"/>
  <c r="P133" i="8"/>
  <c r="J135" i="8"/>
  <c r="O135" i="8"/>
  <c r="N139" i="8"/>
  <c r="I141" i="8"/>
  <c r="O175" i="8"/>
  <c r="O130" i="9"/>
  <c r="I136" i="9"/>
  <c r="J138" i="9"/>
  <c r="Q141" i="9"/>
  <c r="P135" i="10"/>
  <c r="N138" i="10"/>
  <c r="S139" i="10"/>
  <c r="O175" i="10"/>
  <c r="J131" i="11"/>
  <c r="V131" i="11"/>
  <c r="M142" i="11"/>
  <c r="H125" i="12"/>
  <c r="N130" i="12"/>
  <c r="H135" i="12"/>
  <c r="U135" i="12"/>
  <c r="N142" i="12"/>
  <c r="O175" i="12"/>
  <c r="L132" i="13"/>
  <c r="O134" i="13"/>
  <c r="K140" i="13"/>
  <c r="H142" i="5"/>
  <c r="L134" i="6"/>
  <c r="H138" i="9"/>
  <c r="P136" i="11"/>
  <c r="K132" i="13"/>
  <c r="K134" i="13"/>
  <c r="M131" i="5"/>
  <c r="K133" i="5"/>
  <c r="T135" i="5"/>
  <c r="O139" i="5"/>
  <c r="T142" i="5"/>
  <c r="Q130" i="6"/>
  <c r="K135" i="6"/>
  <c r="S141" i="6"/>
  <c r="K103" i="7"/>
  <c r="V137" i="7"/>
  <c r="V139" i="7"/>
  <c r="K131" i="8"/>
  <c r="Q133" i="8"/>
  <c r="K135" i="8"/>
  <c r="H138" i="8"/>
  <c r="P139" i="8"/>
  <c r="K141" i="8"/>
  <c r="P130" i="9"/>
  <c r="J136" i="9"/>
  <c r="S141" i="9"/>
  <c r="G103" i="10"/>
  <c r="W129" i="10"/>
  <c r="O138" i="10"/>
  <c r="T139" i="10"/>
  <c r="J126" i="11"/>
  <c r="K125" i="11" s="1"/>
  <c r="K131" i="11"/>
  <c r="P137" i="11"/>
  <c r="N142" i="11"/>
  <c r="Q103" i="12"/>
  <c r="G105" i="12" s="1"/>
  <c r="I125" i="12"/>
  <c r="Q131" i="12"/>
  <c r="I135" i="12"/>
  <c r="V135" i="12"/>
  <c r="O140" i="12"/>
  <c r="P134" i="13"/>
  <c r="O140" i="13"/>
  <c r="O135" i="5"/>
  <c r="H128" i="7"/>
  <c r="I131" i="8"/>
  <c r="R133" i="8"/>
  <c r="L135" i="8"/>
  <c r="L138" i="8"/>
  <c r="I103" i="10"/>
  <c r="H134" i="10"/>
  <c r="I136" i="10"/>
  <c r="P138" i="10"/>
  <c r="S103" i="12"/>
  <c r="U130" i="12"/>
  <c r="I132" i="12"/>
  <c r="S132" i="13"/>
  <c r="M137" i="13"/>
  <c r="Q140" i="13"/>
  <c r="O133" i="8"/>
  <c r="H135" i="8"/>
  <c r="U135" i="5"/>
  <c r="M103" i="7"/>
  <c r="S131" i="8"/>
  <c r="V128" i="5"/>
  <c r="Q131" i="5"/>
  <c r="T134" i="5"/>
  <c r="V135" i="5"/>
  <c r="U139" i="5"/>
  <c r="Q142" i="5"/>
  <c r="I131" i="6"/>
  <c r="O135" i="6"/>
  <c r="H138" i="6"/>
  <c r="T142" i="6"/>
  <c r="Q130" i="7"/>
  <c r="P134" i="7"/>
  <c r="T128" i="8"/>
  <c r="M135" i="8"/>
  <c r="H137" i="8"/>
  <c r="P138" i="8"/>
  <c r="S139" i="8"/>
  <c r="P141" i="8"/>
  <c r="Q128" i="9"/>
  <c r="S130" i="9"/>
  <c r="Q133" i="9"/>
  <c r="O136" i="9"/>
  <c r="O138" i="9"/>
  <c r="K103" i="10"/>
  <c r="P129" i="10"/>
  <c r="N134" i="10"/>
  <c r="J136" i="10"/>
  <c r="U138" i="10"/>
  <c r="R139" i="10"/>
  <c r="I175" i="10"/>
  <c r="S128" i="11"/>
  <c r="J132" i="11"/>
  <c r="J126" i="12"/>
  <c r="V130" i="12"/>
  <c r="K132" i="12"/>
  <c r="O135" i="12"/>
  <c r="P138" i="12"/>
  <c r="H141" i="12"/>
  <c r="S140" i="13"/>
  <c r="O139" i="6"/>
  <c r="S137" i="9"/>
  <c r="I137" i="9"/>
  <c r="H139" i="6"/>
  <c r="S133" i="11"/>
  <c r="P133" i="11"/>
  <c r="H133" i="11"/>
  <c r="Q142" i="13"/>
  <c r="S142" i="13"/>
  <c r="P142" i="13"/>
  <c r="O142" i="13"/>
  <c r="K142" i="13"/>
  <c r="H142" i="13"/>
  <c r="S103" i="6"/>
  <c r="W130" i="6"/>
  <c r="L138" i="5"/>
  <c r="Q139" i="6"/>
  <c r="O131" i="7"/>
  <c r="J133" i="7"/>
  <c r="I137" i="7"/>
  <c r="P137" i="7"/>
  <c r="M175" i="7"/>
  <c r="R129" i="8"/>
  <c r="V131" i="8"/>
  <c r="N131" i="8"/>
  <c r="T131" i="8"/>
  <c r="L131" i="8"/>
  <c r="P132" i="9"/>
  <c r="V131" i="10"/>
  <c r="N131" i="10"/>
  <c r="U131" i="10"/>
  <c r="M131" i="10"/>
  <c r="T131" i="10"/>
  <c r="L131" i="10"/>
  <c r="S131" i="10"/>
  <c r="K131" i="10"/>
  <c r="R131" i="10"/>
  <c r="J131" i="10"/>
  <c r="Q131" i="10"/>
  <c r="I131" i="10"/>
  <c r="U139" i="11"/>
  <c r="M139" i="11"/>
  <c r="T139" i="11"/>
  <c r="L139" i="11"/>
  <c r="S139" i="11"/>
  <c r="K139" i="11"/>
  <c r="R139" i="11"/>
  <c r="J139" i="11"/>
  <c r="Q139" i="11"/>
  <c r="I139" i="11"/>
  <c r="P139" i="11"/>
  <c r="H139" i="11"/>
  <c r="V138" i="12"/>
  <c r="U138" i="12"/>
  <c r="T129" i="13"/>
  <c r="P129" i="13"/>
  <c r="U135" i="11"/>
  <c r="M135" i="11"/>
  <c r="T135" i="11"/>
  <c r="L135" i="11"/>
  <c r="S135" i="11"/>
  <c r="K135" i="11"/>
  <c r="R135" i="11"/>
  <c r="J135" i="11"/>
  <c r="Q135" i="11"/>
  <c r="I135" i="11"/>
  <c r="P135" i="11"/>
  <c r="H135" i="11"/>
  <c r="S133" i="12"/>
  <c r="P133" i="12"/>
  <c r="H133" i="12"/>
  <c r="U132" i="9"/>
  <c r="R132" i="9"/>
  <c r="Q132" i="9"/>
  <c r="O132" i="9"/>
  <c r="K132" i="9"/>
  <c r="O138" i="6"/>
  <c r="N131" i="7"/>
  <c r="H129" i="5"/>
  <c r="M130" i="5"/>
  <c r="W128" i="6"/>
  <c r="O131" i="6"/>
  <c r="W134" i="6"/>
  <c r="M135" i="6"/>
  <c r="U135" i="6"/>
  <c r="H137" i="6"/>
  <c r="P138" i="6"/>
  <c r="J139" i="6"/>
  <c r="R139" i="6"/>
  <c r="E175" i="6"/>
  <c r="I175" i="6"/>
  <c r="W128" i="7"/>
  <c r="Q131" i="7"/>
  <c r="H132" i="7"/>
  <c r="N133" i="7"/>
  <c r="N135" i="7"/>
  <c r="O135" i="7"/>
  <c r="J137" i="7"/>
  <c r="H138" i="7"/>
  <c r="I141" i="7"/>
  <c r="P141" i="7"/>
  <c r="O175" i="7"/>
  <c r="P128" i="8"/>
  <c r="M131" i="8"/>
  <c r="P142" i="8"/>
  <c r="P128" i="9"/>
  <c r="R128" i="9"/>
  <c r="Q142" i="9"/>
  <c r="U142" i="9"/>
  <c r="L142" i="9"/>
  <c r="S142" i="9"/>
  <c r="J142" i="9"/>
  <c r="R142" i="9"/>
  <c r="H142" i="9"/>
  <c r="P142" i="9"/>
  <c r="O142" i="9"/>
  <c r="S141" i="10"/>
  <c r="P141" i="10"/>
  <c r="H141" i="10"/>
  <c r="Q134" i="11"/>
  <c r="V134" i="11"/>
  <c r="P134" i="11"/>
  <c r="O134" i="11"/>
  <c r="N134" i="11"/>
  <c r="H134" i="11"/>
  <c r="Q134" i="12"/>
  <c r="U134" i="12"/>
  <c r="P134" i="12"/>
  <c r="O134" i="12"/>
  <c r="N134" i="12"/>
  <c r="M134" i="12"/>
  <c r="H134" i="12"/>
  <c r="W129" i="6"/>
  <c r="N138" i="6"/>
  <c r="P129" i="7"/>
  <c r="I133" i="7"/>
  <c r="H139" i="5"/>
  <c r="H125" i="5"/>
  <c r="O131" i="5"/>
  <c r="N138" i="5"/>
  <c r="I139" i="5"/>
  <c r="Q139" i="5"/>
  <c r="H140" i="5"/>
  <c r="E175" i="5"/>
  <c r="I175" i="5"/>
  <c r="I125" i="5"/>
  <c r="M129" i="5"/>
  <c r="N130" i="5"/>
  <c r="H131" i="5"/>
  <c r="P131" i="5"/>
  <c r="H135" i="5"/>
  <c r="P135" i="5"/>
  <c r="O138" i="5"/>
  <c r="J139" i="5"/>
  <c r="R139" i="5"/>
  <c r="J140" i="5"/>
  <c r="G175" i="5"/>
  <c r="T128" i="6"/>
  <c r="L130" i="6"/>
  <c r="H131" i="6"/>
  <c r="P131" i="6"/>
  <c r="S133" i="6"/>
  <c r="Q134" i="6"/>
  <c r="N135" i="6"/>
  <c r="V135" i="6"/>
  <c r="P137" i="6"/>
  <c r="T138" i="6"/>
  <c r="K139" i="6"/>
  <c r="S139" i="6"/>
  <c r="P140" i="6"/>
  <c r="H142" i="6"/>
  <c r="G175" i="6"/>
  <c r="T128" i="7"/>
  <c r="R131" i="7"/>
  <c r="L132" i="7"/>
  <c r="O133" i="7"/>
  <c r="Q134" i="7"/>
  <c r="Q135" i="7"/>
  <c r="H136" i="7"/>
  <c r="N137" i="7"/>
  <c r="P138" i="7"/>
  <c r="N139" i="7"/>
  <c r="O139" i="7"/>
  <c r="J141" i="7"/>
  <c r="H142" i="7"/>
  <c r="S128" i="8"/>
  <c r="T130" i="8"/>
  <c r="O131" i="8"/>
  <c r="U132" i="8"/>
  <c r="U136" i="8"/>
  <c r="H136" i="8"/>
  <c r="T142" i="8"/>
  <c r="O131" i="9"/>
  <c r="I131" i="9"/>
  <c r="U132" i="10"/>
  <c r="S132" i="10"/>
  <c r="R132" i="10"/>
  <c r="Q132" i="10"/>
  <c r="K132" i="10"/>
  <c r="J132" i="10"/>
  <c r="I132" i="10"/>
  <c r="W139" i="13"/>
  <c r="W142" i="13"/>
  <c r="I125" i="13"/>
  <c r="W136" i="13"/>
  <c r="W130" i="13"/>
  <c r="W138" i="13"/>
  <c r="W132" i="13"/>
  <c r="Q139" i="13"/>
  <c r="I139" i="13"/>
  <c r="W140" i="13"/>
  <c r="H138" i="5"/>
  <c r="P139" i="6"/>
  <c r="P133" i="7"/>
  <c r="J128" i="5"/>
  <c r="P139" i="5"/>
  <c r="V138" i="6"/>
  <c r="L139" i="6"/>
  <c r="T139" i="6"/>
  <c r="L142" i="6"/>
  <c r="I131" i="7"/>
  <c r="S131" i="7"/>
  <c r="P132" i="7"/>
  <c r="Q133" i="7"/>
  <c r="R135" i="7"/>
  <c r="L136" i="7"/>
  <c r="O137" i="7"/>
  <c r="H140" i="7"/>
  <c r="N141" i="7"/>
  <c r="P131" i="8"/>
  <c r="U140" i="8"/>
  <c r="H140" i="8"/>
  <c r="O135" i="9"/>
  <c r="I135" i="9"/>
  <c r="N135" i="11"/>
  <c r="Q138" i="11"/>
  <c r="V138" i="11"/>
  <c r="U138" i="11"/>
  <c r="P138" i="11"/>
  <c r="O138" i="11"/>
  <c r="N138" i="11"/>
  <c r="M138" i="11"/>
  <c r="U140" i="11"/>
  <c r="R140" i="11"/>
  <c r="Q140" i="11"/>
  <c r="K140" i="11"/>
  <c r="J140" i="11"/>
  <c r="I140" i="11"/>
  <c r="U140" i="9"/>
  <c r="J140" i="9"/>
  <c r="S140" i="9"/>
  <c r="R140" i="9"/>
  <c r="Q140" i="9"/>
  <c r="J126" i="6"/>
  <c r="K125" i="6" s="1"/>
  <c r="M131" i="7"/>
  <c r="O129" i="5"/>
  <c r="O130" i="5"/>
  <c r="K139" i="5"/>
  <c r="P140" i="5"/>
  <c r="N130" i="6"/>
  <c r="H132" i="6"/>
  <c r="J126" i="5"/>
  <c r="J125" i="5" s="1"/>
  <c r="J131" i="5"/>
  <c r="L139" i="5"/>
  <c r="L142" i="5"/>
  <c r="H125" i="6"/>
  <c r="M129" i="6"/>
  <c r="O130" i="6"/>
  <c r="J131" i="6"/>
  <c r="R131" i="6"/>
  <c r="H135" i="6"/>
  <c r="P135" i="6"/>
  <c r="W138" i="6"/>
  <c r="M139" i="6"/>
  <c r="U139" i="6"/>
  <c r="N142" i="6"/>
  <c r="I129" i="7"/>
  <c r="J131" i="7"/>
  <c r="T131" i="7"/>
  <c r="R133" i="7"/>
  <c r="I135" i="7"/>
  <c r="S135" i="7"/>
  <c r="P136" i="7"/>
  <c r="Q137" i="7"/>
  <c r="R139" i="7"/>
  <c r="L140" i="7"/>
  <c r="O141" i="7"/>
  <c r="Q131" i="8"/>
  <c r="W139" i="9"/>
  <c r="W132" i="9"/>
  <c r="J126" i="9"/>
  <c r="J125" i="9" s="1"/>
  <c r="W140" i="9"/>
  <c r="W138" i="9"/>
  <c r="W134" i="9"/>
  <c r="I125" i="9"/>
  <c r="H125" i="9"/>
  <c r="W136" i="9"/>
  <c r="W130" i="9"/>
  <c r="I132" i="9"/>
  <c r="K140" i="9"/>
  <c r="V130" i="10"/>
  <c r="U130" i="10"/>
  <c r="Q142" i="10"/>
  <c r="U142" i="10"/>
  <c r="P142" i="10"/>
  <c r="O142" i="10"/>
  <c r="N142" i="10"/>
  <c r="M142" i="10"/>
  <c r="H142" i="10"/>
  <c r="O135" i="11"/>
  <c r="L138" i="6"/>
  <c r="L130" i="5"/>
  <c r="I139" i="6"/>
  <c r="W142" i="6"/>
  <c r="H132" i="5"/>
  <c r="L134" i="5"/>
  <c r="P138" i="5"/>
  <c r="S139" i="5"/>
  <c r="U129" i="5"/>
  <c r="T130" i="5"/>
  <c r="R131" i="5"/>
  <c r="N134" i="5"/>
  <c r="J135" i="5"/>
  <c r="R135" i="5"/>
  <c r="T138" i="5"/>
  <c r="T139" i="5"/>
  <c r="O128" i="5"/>
  <c r="W129" i="5"/>
  <c r="U130" i="5"/>
  <c r="K131" i="5"/>
  <c r="S132" i="5"/>
  <c r="O134" i="5"/>
  <c r="K135" i="5"/>
  <c r="S137" i="5"/>
  <c r="V138" i="5"/>
  <c r="M139" i="5"/>
  <c r="U140" i="5"/>
  <c r="N142" i="5"/>
  <c r="M175" i="5"/>
  <c r="I125" i="6"/>
  <c r="O129" i="6"/>
  <c r="T130" i="6"/>
  <c r="K131" i="6"/>
  <c r="U132" i="6"/>
  <c r="N134" i="6"/>
  <c r="I135" i="6"/>
  <c r="J136" i="6"/>
  <c r="Q138" i="6"/>
  <c r="N139" i="6"/>
  <c r="O142" i="6"/>
  <c r="M175" i="6"/>
  <c r="K128" i="7"/>
  <c r="Q129" i="7"/>
  <c r="K131" i="7"/>
  <c r="U132" i="7"/>
  <c r="V133" i="7"/>
  <c r="J135" i="7"/>
  <c r="T136" i="7"/>
  <c r="R137" i="7"/>
  <c r="I139" i="7"/>
  <c r="P140" i="7"/>
  <c r="Q141" i="7"/>
  <c r="G175" i="7"/>
  <c r="M129" i="8"/>
  <c r="H131" i="8"/>
  <c r="R131" i="8"/>
  <c r="K133" i="8"/>
  <c r="S133" i="8"/>
  <c r="I133" i="8"/>
  <c r="J132" i="9"/>
  <c r="P134" i="9"/>
  <c r="Q138" i="9"/>
  <c r="P138" i="9"/>
  <c r="N138" i="9"/>
  <c r="V138" i="9"/>
  <c r="M138" i="9"/>
  <c r="U138" i="9"/>
  <c r="L138" i="9"/>
  <c r="T138" i="9"/>
  <c r="K138" i="9"/>
  <c r="O140" i="9"/>
  <c r="M142" i="9"/>
  <c r="T128" i="10"/>
  <c r="I128" i="10"/>
  <c r="H131" i="10"/>
  <c r="Q130" i="11"/>
  <c r="V130" i="11"/>
  <c r="O130" i="11"/>
  <c r="N130" i="11"/>
  <c r="V135" i="11"/>
  <c r="N139" i="11"/>
  <c r="H138" i="12"/>
  <c r="T128" i="13"/>
  <c r="S128" i="13"/>
  <c r="R128" i="13"/>
  <c r="P128" i="13"/>
  <c r="N128" i="13"/>
  <c r="K128" i="13"/>
  <c r="J128" i="13"/>
  <c r="V141" i="13"/>
  <c r="U141" i="13"/>
  <c r="Q141" i="13"/>
  <c r="M141" i="13"/>
  <c r="I141" i="13"/>
  <c r="W128" i="8"/>
  <c r="J137" i="8"/>
  <c r="V137" i="8"/>
  <c r="J141" i="8"/>
  <c r="V141" i="8"/>
  <c r="G175" i="8"/>
  <c r="J128" i="9"/>
  <c r="N130" i="9"/>
  <c r="I133" i="9"/>
  <c r="L134" i="9"/>
  <c r="U134" i="9"/>
  <c r="U135" i="9"/>
  <c r="Q139" i="9"/>
  <c r="P128" i="10"/>
  <c r="N130" i="10"/>
  <c r="H133" i="10"/>
  <c r="P134" i="10"/>
  <c r="K135" i="10"/>
  <c r="S135" i="10"/>
  <c r="K136" i="10"/>
  <c r="S137" i="10"/>
  <c r="M139" i="10"/>
  <c r="U139" i="10"/>
  <c r="R140" i="10"/>
  <c r="G175" i="10"/>
  <c r="K175" i="10"/>
  <c r="W129" i="11"/>
  <c r="S132" i="11"/>
  <c r="T140" i="11"/>
  <c r="O142" i="11"/>
  <c r="M175" i="11"/>
  <c r="I128" i="12"/>
  <c r="W129" i="12"/>
  <c r="L131" i="12"/>
  <c r="U131" i="12"/>
  <c r="R132" i="12"/>
  <c r="O136" i="12"/>
  <c r="N138" i="12"/>
  <c r="J139" i="12"/>
  <c r="S139" i="12"/>
  <c r="K140" i="12"/>
  <c r="U142" i="12"/>
  <c r="O130" i="13"/>
  <c r="T132" i="13"/>
  <c r="T133" i="13"/>
  <c r="Q134" i="13"/>
  <c r="Q136" i="13"/>
  <c r="Q137" i="13"/>
  <c r="S138" i="13"/>
  <c r="I175" i="13"/>
  <c r="I175" i="8"/>
  <c r="N128" i="9"/>
  <c r="M133" i="9"/>
  <c r="M134" i="9"/>
  <c r="V134" i="9"/>
  <c r="U139" i="9"/>
  <c r="I175" i="9"/>
  <c r="H125" i="10"/>
  <c r="H129" i="10"/>
  <c r="O130" i="10"/>
  <c r="U134" i="10"/>
  <c r="L135" i="10"/>
  <c r="T135" i="10"/>
  <c r="Q136" i="10"/>
  <c r="Q138" i="10"/>
  <c r="N139" i="10"/>
  <c r="H125" i="11"/>
  <c r="R129" i="11"/>
  <c r="I136" i="11"/>
  <c r="U136" i="11"/>
  <c r="H141" i="11"/>
  <c r="P142" i="11"/>
  <c r="O175" i="11"/>
  <c r="J128" i="12"/>
  <c r="R129" i="12"/>
  <c r="W130" i="12"/>
  <c r="M131" i="12"/>
  <c r="O138" i="12"/>
  <c r="K139" i="12"/>
  <c r="T139" i="12"/>
  <c r="Q140" i="12"/>
  <c r="S141" i="12"/>
  <c r="H129" i="13"/>
  <c r="P130" i="13"/>
  <c r="S136" i="13"/>
  <c r="U137" i="13"/>
  <c r="K175" i="13"/>
  <c r="Q130" i="8"/>
  <c r="U133" i="8"/>
  <c r="I135" i="8"/>
  <c r="N137" i="8"/>
  <c r="I139" i="8"/>
  <c r="N141" i="8"/>
  <c r="R129" i="9"/>
  <c r="P136" i="9"/>
  <c r="O139" i="9"/>
  <c r="I125" i="10"/>
  <c r="S133" i="10"/>
  <c r="M135" i="10"/>
  <c r="U135" i="10"/>
  <c r="R136" i="10"/>
  <c r="O139" i="10"/>
  <c r="U140" i="10"/>
  <c r="I125" i="11"/>
  <c r="I132" i="11"/>
  <c r="U132" i="11"/>
  <c r="U142" i="11"/>
  <c r="Q128" i="12"/>
  <c r="Q130" i="12"/>
  <c r="N131" i="12"/>
  <c r="R131" i="12"/>
  <c r="U132" i="12"/>
  <c r="H137" i="12"/>
  <c r="L139" i="12"/>
  <c r="U139" i="12"/>
  <c r="R140" i="12"/>
  <c r="Q142" i="12"/>
  <c r="S130" i="13"/>
  <c r="I132" i="13"/>
  <c r="R132" i="13"/>
  <c r="H134" i="13"/>
  <c r="T136" i="13"/>
  <c r="T137" i="13"/>
  <c r="Q138" i="13"/>
  <c r="L140" i="13"/>
  <c r="S133" i="9"/>
  <c r="Q134" i="9"/>
  <c r="Q134" i="10"/>
  <c r="N135" i="10"/>
  <c r="V135" i="10"/>
  <c r="S136" i="10"/>
  <c r="S141" i="11"/>
  <c r="V142" i="11"/>
  <c r="R128" i="12"/>
  <c r="P137" i="12"/>
  <c r="M139" i="12"/>
  <c r="V139" i="12"/>
  <c r="S140" i="12"/>
  <c r="I175" i="11"/>
  <c r="H138" i="13"/>
  <c r="T128" i="9"/>
  <c r="M131" i="9"/>
  <c r="H134" i="9"/>
  <c r="R134" i="9"/>
  <c r="Q137" i="9"/>
  <c r="P140" i="9"/>
  <c r="E175" i="9"/>
  <c r="R129" i="10"/>
  <c r="Q130" i="10"/>
  <c r="M134" i="10"/>
  <c r="H135" i="10"/>
  <c r="T136" i="10"/>
  <c r="J139" i="10"/>
  <c r="J140" i="10"/>
  <c r="T128" i="11"/>
  <c r="W134" i="11"/>
  <c r="S137" i="11"/>
  <c r="H142" i="11"/>
  <c r="G175" i="11"/>
  <c r="K175" i="11"/>
  <c r="P128" i="12"/>
  <c r="I131" i="12"/>
  <c r="J132" i="12"/>
  <c r="Q138" i="12"/>
  <c r="O139" i="12"/>
  <c r="U140" i="12"/>
  <c r="K175" i="12"/>
  <c r="R129" i="13"/>
  <c r="O132" i="13"/>
  <c r="K136" i="13"/>
  <c r="U136" i="13"/>
  <c r="I103" i="5"/>
  <c r="S103" i="5"/>
  <c r="G105" i="5" s="1"/>
  <c r="I129" i="13"/>
  <c r="M128" i="13"/>
  <c r="U128" i="13"/>
  <c r="K129" i="13"/>
  <c r="S129" i="13"/>
  <c r="J130" i="13"/>
  <c r="R130" i="13"/>
  <c r="H131" i="13"/>
  <c r="P131" i="13"/>
  <c r="N132" i="13"/>
  <c r="V132" i="13"/>
  <c r="L133" i="13"/>
  <c r="J134" i="13"/>
  <c r="R134" i="13"/>
  <c r="H135" i="13"/>
  <c r="P135" i="13"/>
  <c r="N136" i="13"/>
  <c r="V136" i="13"/>
  <c r="L137" i="13"/>
  <c r="J138" i="13"/>
  <c r="R138" i="13"/>
  <c r="H139" i="13"/>
  <c r="P139" i="13"/>
  <c r="N140" i="13"/>
  <c r="L141" i="13"/>
  <c r="T141" i="13"/>
  <c r="J142" i="13"/>
  <c r="R142" i="13"/>
  <c r="O128" i="13"/>
  <c r="W128" i="13"/>
  <c r="M129" i="13"/>
  <c r="U129" i="13"/>
  <c r="L130" i="13"/>
  <c r="T130" i="13"/>
  <c r="J131" i="13"/>
  <c r="R131" i="13"/>
  <c r="H132" i="13"/>
  <c r="P132" i="13"/>
  <c r="N133" i="13"/>
  <c r="V133" i="13"/>
  <c r="L134" i="13"/>
  <c r="T134" i="13"/>
  <c r="J135" i="13"/>
  <c r="R135" i="13"/>
  <c r="H136" i="13"/>
  <c r="P136" i="13"/>
  <c r="N137" i="13"/>
  <c r="V137" i="13"/>
  <c r="L138" i="13"/>
  <c r="T138" i="13"/>
  <c r="J139" i="13"/>
  <c r="R139" i="13"/>
  <c r="H140" i="13"/>
  <c r="P140" i="13"/>
  <c r="N141" i="13"/>
  <c r="L142" i="13"/>
  <c r="T142" i="13"/>
  <c r="I135" i="13"/>
  <c r="Q135" i="13"/>
  <c r="N129" i="13"/>
  <c r="V129" i="13"/>
  <c r="M130" i="13"/>
  <c r="U130" i="13"/>
  <c r="K131" i="13"/>
  <c r="S131" i="13"/>
  <c r="O133" i="13"/>
  <c r="W133" i="13"/>
  <c r="M134" i="13"/>
  <c r="U134" i="13"/>
  <c r="K135" i="13"/>
  <c r="S135" i="13"/>
  <c r="O137" i="13"/>
  <c r="W137" i="13"/>
  <c r="M138" i="13"/>
  <c r="U138" i="13"/>
  <c r="K139" i="13"/>
  <c r="S139" i="13"/>
  <c r="O141" i="13"/>
  <c r="W141" i="13"/>
  <c r="M142" i="13"/>
  <c r="U142" i="13"/>
  <c r="H125" i="13"/>
  <c r="J126" i="13"/>
  <c r="I128" i="13"/>
  <c r="Q128" i="13"/>
  <c r="O129" i="13"/>
  <c r="W129" i="13"/>
  <c r="N130" i="13"/>
  <c r="V130" i="13"/>
  <c r="L131" i="13"/>
  <c r="T131" i="13"/>
  <c r="J132" i="13"/>
  <c r="H133" i="13"/>
  <c r="P133" i="13"/>
  <c r="N134" i="13"/>
  <c r="V134" i="13"/>
  <c r="L135" i="13"/>
  <c r="T135" i="13"/>
  <c r="J136" i="13"/>
  <c r="H137" i="13"/>
  <c r="P137" i="13"/>
  <c r="N138" i="13"/>
  <c r="V138" i="13"/>
  <c r="L139" i="13"/>
  <c r="T139" i="13"/>
  <c r="J140" i="13"/>
  <c r="R140" i="13"/>
  <c r="H141" i="13"/>
  <c r="P141" i="13"/>
  <c r="N142" i="13"/>
  <c r="V142" i="13"/>
  <c r="M131" i="13"/>
  <c r="U131" i="13"/>
  <c r="M135" i="13"/>
  <c r="U135" i="13"/>
  <c r="M139" i="13"/>
  <c r="U139" i="13"/>
  <c r="Q129" i="13"/>
  <c r="N131" i="13"/>
  <c r="V131" i="13"/>
  <c r="J133" i="13"/>
  <c r="R133" i="13"/>
  <c r="N135" i="13"/>
  <c r="V135" i="13"/>
  <c r="J137" i="13"/>
  <c r="R137" i="13"/>
  <c r="N139" i="13"/>
  <c r="V139" i="13"/>
  <c r="J141" i="13"/>
  <c r="R141" i="13"/>
  <c r="L128" i="13"/>
  <c r="J129" i="13"/>
  <c r="H130" i="13"/>
  <c r="W131" i="13"/>
  <c r="M132" i="13"/>
  <c r="K133" i="13"/>
  <c r="I134" i="13"/>
  <c r="W135" i="13"/>
  <c r="M136" i="13"/>
  <c r="K137" i="13"/>
  <c r="I138" i="13"/>
  <c r="M140" i="13"/>
  <c r="K141" i="13"/>
  <c r="I142" i="13"/>
  <c r="M128" i="12"/>
  <c r="U128" i="12"/>
  <c r="K129" i="12"/>
  <c r="S129" i="12"/>
  <c r="J130" i="12"/>
  <c r="R130" i="12"/>
  <c r="N132" i="12"/>
  <c r="V132" i="12"/>
  <c r="L133" i="12"/>
  <c r="T133" i="12"/>
  <c r="J134" i="12"/>
  <c r="R134" i="12"/>
  <c r="N136" i="12"/>
  <c r="V136" i="12"/>
  <c r="L137" i="12"/>
  <c r="T137" i="12"/>
  <c r="J138" i="12"/>
  <c r="R138" i="12"/>
  <c r="N140" i="12"/>
  <c r="V140" i="12"/>
  <c r="L141" i="12"/>
  <c r="T141" i="12"/>
  <c r="J142" i="12"/>
  <c r="R142" i="12"/>
  <c r="N128" i="12"/>
  <c r="V128" i="12"/>
  <c r="L129" i="12"/>
  <c r="T129" i="12"/>
  <c r="K130" i="12"/>
  <c r="S130" i="12"/>
  <c r="O132" i="12"/>
  <c r="W132" i="12"/>
  <c r="M133" i="12"/>
  <c r="U133" i="12"/>
  <c r="K134" i="12"/>
  <c r="S134" i="12"/>
  <c r="W136" i="12"/>
  <c r="M137" i="12"/>
  <c r="U137" i="12"/>
  <c r="K138" i="12"/>
  <c r="S138" i="12"/>
  <c r="I139" i="12"/>
  <c r="W140" i="12"/>
  <c r="M141" i="12"/>
  <c r="U141" i="12"/>
  <c r="K142" i="12"/>
  <c r="S142" i="12"/>
  <c r="O128" i="12"/>
  <c r="W128" i="12"/>
  <c r="M129" i="12"/>
  <c r="U129" i="12"/>
  <c r="L130" i="12"/>
  <c r="T130" i="12"/>
  <c r="H132" i="12"/>
  <c r="P132" i="12"/>
  <c r="N133" i="12"/>
  <c r="V133" i="12"/>
  <c r="L134" i="12"/>
  <c r="T134" i="12"/>
  <c r="H136" i="12"/>
  <c r="P136" i="12"/>
  <c r="N137" i="12"/>
  <c r="V137" i="12"/>
  <c r="L138" i="12"/>
  <c r="T138" i="12"/>
  <c r="H140" i="12"/>
  <c r="P140" i="12"/>
  <c r="N141" i="12"/>
  <c r="V141" i="12"/>
  <c r="L142" i="12"/>
  <c r="T142" i="12"/>
  <c r="H128" i="12"/>
  <c r="N129" i="12"/>
  <c r="V129" i="12"/>
  <c r="O133" i="12"/>
  <c r="W133" i="12"/>
  <c r="O137" i="12"/>
  <c r="W137" i="12"/>
  <c r="O141" i="12"/>
  <c r="W141" i="12"/>
  <c r="O129" i="12"/>
  <c r="I133" i="12"/>
  <c r="Q133" i="12"/>
  <c r="W134" i="12"/>
  <c r="I137" i="12"/>
  <c r="Q137" i="12"/>
  <c r="W138" i="12"/>
  <c r="Q141" i="12"/>
  <c r="W142" i="12"/>
  <c r="J125" i="12"/>
  <c r="K128" i="12"/>
  <c r="S128" i="12"/>
  <c r="I129" i="12"/>
  <c r="Q129" i="12"/>
  <c r="L132" i="12"/>
  <c r="J133" i="12"/>
  <c r="R133" i="12"/>
  <c r="L136" i="12"/>
  <c r="T136" i="12"/>
  <c r="J137" i="12"/>
  <c r="R137" i="12"/>
  <c r="L140" i="12"/>
  <c r="T140" i="12"/>
  <c r="J141" i="12"/>
  <c r="R141" i="12"/>
  <c r="L128" i="12"/>
  <c r="J129" i="12"/>
  <c r="H130" i="12"/>
  <c r="W131" i="12"/>
  <c r="M132" i="12"/>
  <c r="K133" i="12"/>
  <c r="I134" i="12"/>
  <c r="W135" i="12"/>
  <c r="M136" i="12"/>
  <c r="K137" i="12"/>
  <c r="I138" i="12"/>
  <c r="M140" i="12"/>
  <c r="K141" i="12"/>
  <c r="I142" i="12"/>
  <c r="I128" i="11"/>
  <c r="L126" i="11"/>
  <c r="K128" i="11"/>
  <c r="M128" i="11"/>
  <c r="U128" i="11"/>
  <c r="K129" i="11"/>
  <c r="S129" i="11"/>
  <c r="J130" i="11"/>
  <c r="R130" i="11"/>
  <c r="N132" i="11"/>
  <c r="V132" i="11"/>
  <c r="L133" i="11"/>
  <c r="T133" i="11"/>
  <c r="J134" i="11"/>
  <c r="R134" i="11"/>
  <c r="N136" i="11"/>
  <c r="V136" i="11"/>
  <c r="L137" i="11"/>
  <c r="T137" i="11"/>
  <c r="J138" i="11"/>
  <c r="R138" i="11"/>
  <c r="N140" i="11"/>
  <c r="V140" i="11"/>
  <c r="L141" i="11"/>
  <c r="T141" i="11"/>
  <c r="J142" i="11"/>
  <c r="R142" i="11"/>
  <c r="R128" i="11"/>
  <c r="J125" i="11"/>
  <c r="N128" i="11"/>
  <c r="V128" i="11"/>
  <c r="L129" i="11"/>
  <c r="T129" i="11"/>
  <c r="K130" i="11"/>
  <c r="S130" i="11"/>
  <c r="O132" i="11"/>
  <c r="W132" i="11"/>
  <c r="M133" i="11"/>
  <c r="U133" i="11"/>
  <c r="K134" i="11"/>
  <c r="S134" i="11"/>
  <c r="O136" i="11"/>
  <c r="W136" i="11"/>
  <c r="M137" i="11"/>
  <c r="U137" i="11"/>
  <c r="K138" i="11"/>
  <c r="S138" i="11"/>
  <c r="O140" i="11"/>
  <c r="W140" i="11"/>
  <c r="M141" i="11"/>
  <c r="U141" i="11"/>
  <c r="K142" i="11"/>
  <c r="S142" i="11"/>
  <c r="P129" i="11"/>
  <c r="O128" i="11"/>
  <c r="W128" i="11"/>
  <c r="M129" i="11"/>
  <c r="U129" i="11"/>
  <c r="L130" i="11"/>
  <c r="T130" i="11"/>
  <c r="H132" i="11"/>
  <c r="N133" i="11"/>
  <c r="V133" i="11"/>
  <c r="L134" i="11"/>
  <c r="T134" i="11"/>
  <c r="H136" i="11"/>
  <c r="N137" i="11"/>
  <c r="V137" i="11"/>
  <c r="L138" i="11"/>
  <c r="T138" i="11"/>
  <c r="H140" i="11"/>
  <c r="P140" i="11"/>
  <c r="N141" i="11"/>
  <c r="V141" i="11"/>
  <c r="L142" i="11"/>
  <c r="T142" i="11"/>
  <c r="H128" i="11"/>
  <c r="P128" i="11"/>
  <c r="N129" i="11"/>
  <c r="V129" i="11"/>
  <c r="M130" i="11"/>
  <c r="U130" i="11"/>
  <c r="O133" i="11"/>
  <c r="W133" i="11"/>
  <c r="M134" i="11"/>
  <c r="U134" i="11"/>
  <c r="O137" i="11"/>
  <c r="W137" i="11"/>
  <c r="O141" i="11"/>
  <c r="W141" i="11"/>
  <c r="Q128" i="11"/>
  <c r="J128" i="11"/>
  <c r="I133" i="11"/>
  <c r="Q133" i="11"/>
  <c r="I137" i="11"/>
  <c r="Q137" i="11"/>
  <c r="W138" i="11"/>
  <c r="I141" i="11"/>
  <c r="Q141" i="11"/>
  <c r="W142" i="11"/>
  <c r="H129" i="11"/>
  <c r="I129" i="11"/>
  <c r="Q129" i="11"/>
  <c r="P130" i="11"/>
  <c r="J133" i="11"/>
  <c r="R133" i="11"/>
  <c r="J137" i="11"/>
  <c r="R137" i="11"/>
  <c r="L140" i="11"/>
  <c r="J141" i="11"/>
  <c r="R141" i="11"/>
  <c r="L128" i="11"/>
  <c r="J129" i="11"/>
  <c r="H130" i="11"/>
  <c r="W131" i="11"/>
  <c r="M132" i="11"/>
  <c r="K133" i="11"/>
  <c r="I134" i="11"/>
  <c r="W135" i="11"/>
  <c r="M136" i="11"/>
  <c r="K137" i="11"/>
  <c r="I138" i="11"/>
  <c r="M140" i="11"/>
  <c r="K141" i="11"/>
  <c r="I142" i="11"/>
  <c r="M128" i="10"/>
  <c r="U128" i="10"/>
  <c r="K129" i="10"/>
  <c r="S129" i="10"/>
  <c r="J130" i="10"/>
  <c r="R130" i="10"/>
  <c r="N132" i="10"/>
  <c r="V132" i="10"/>
  <c r="L133" i="10"/>
  <c r="T133" i="10"/>
  <c r="J134" i="10"/>
  <c r="R134" i="10"/>
  <c r="N136" i="10"/>
  <c r="V136" i="10"/>
  <c r="L137" i="10"/>
  <c r="T137" i="10"/>
  <c r="J138" i="10"/>
  <c r="R138" i="10"/>
  <c r="N140" i="10"/>
  <c r="V140" i="10"/>
  <c r="L141" i="10"/>
  <c r="T141" i="10"/>
  <c r="J142" i="10"/>
  <c r="R142" i="10"/>
  <c r="R128" i="10"/>
  <c r="N128" i="10"/>
  <c r="V128" i="10"/>
  <c r="L129" i="10"/>
  <c r="T129" i="10"/>
  <c r="K130" i="10"/>
  <c r="S130" i="10"/>
  <c r="O132" i="10"/>
  <c r="W132" i="10"/>
  <c r="M133" i="10"/>
  <c r="U133" i="10"/>
  <c r="K134" i="10"/>
  <c r="S134" i="10"/>
  <c r="O136" i="10"/>
  <c r="W136" i="10"/>
  <c r="M137" i="10"/>
  <c r="U137" i="10"/>
  <c r="K138" i="10"/>
  <c r="S138" i="10"/>
  <c r="O140" i="10"/>
  <c r="W140" i="10"/>
  <c r="M141" i="10"/>
  <c r="U141" i="10"/>
  <c r="K142" i="10"/>
  <c r="S142" i="10"/>
  <c r="J128" i="10"/>
  <c r="O128" i="10"/>
  <c r="W128" i="10"/>
  <c r="M129" i="10"/>
  <c r="U129" i="10"/>
  <c r="L130" i="10"/>
  <c r="T130" i="10"/>
  <c r="H132" i="10"/>
  <c r="P132" i="10"/>
  <c r="N133" i="10"/>
  <c r="V133" i="10"/>
  <c r="L134" i="10"/>
  <c r="T134" i="10"/>
  <c r="H136" i="10"/>
  <c r="P136" i="10"/>
  <c r="N137" i="10"/>
  <c r="V137" i="10"/>
  <c r="L138" i="10"/>
  <c r="T138" i="10"/>
  <c r="H140" i="10"/>
  <c r="P140" i="10"/>
  <c r="N141" i="10"/>
  <c r="V141" i="10"/>
  <c r="L142" i="10"/>
  <c r="T142" i="10"/>
  <c r="H128" i="10"/>
  <c r="N129" i="10"/>
  <c r="V129" i="10"/>
  <c r="O133" i="10"/>
  <c r="W133" i="10"/>
  <c r="O137" i="10"/>
  <c r="W137" i="10"/>
  <c r="O141" i="10"/>
  <c r="W141" i="10"/>
  <c r="W130" i="10"/>
  <c r="I133" i="10"/>
  <c r="Q133" i="10"/>
  <c r="W134" i="10"/>
  <c r="I137" i="10"/>
  <c r="Q137" i="10"/>
  <c r="W138" i="10"/>
  <c r="I141" i="10"/>
  <c r="Q141" i="10"/>
  <c r="W142" i="10"/>
  <c r="L126" i="10"/>
  <c r="J125" i="10"/>
  <c r="K128" i="10"/>
  <c r="S128" i="10"/>
  <c r="I129" i="10"/>
  <c r="Q129" i="10"/>
  <c r="L132" i="10"/>
  <c r="J133" i="10"/>
  <c r="R133" i="10"/>
  <c r="L136" i="10"/>
  <c r="J137" i="10"/>
  <c r="R137" i="10"/>
  <c r="L140" i="10"/>
  <c r="J141" i="10"/>
  <c r="R141" i="10"/>
  <c r="L128" i="10"/>
  <c r="J129" i="10"/>
  <c r="H130" i="10"/>
  <c r="W131" i="10"/>
  <c r="M132" i="10"/>
  <c r="K133" i="10"/>
  <c r="I134" i="10"/>
  <c r="W135" i="10"/>
  <c r="M136" i="10"/>
  <c r="K137" i="10"/>
  <c r="I138" i="10"/>
  <c r="M140" i="10"/>
  <c r="K141" i="10"/>
  <c r="I142" i="10"/>
  <c r="U131" i="9"/>
  <c r="M128" i="9"/>
  <c r="U128" i="9"/>
  <c r="K129" i="9"/>
  <c r="S129" i="9"/>
  <c r="H131" i="9"/>
  <c r="P131" i="9"/>
  <c r="N132" i="9"/>
  <c r="V132" i="9"/>
  <c r="L133" i="9"/>
  <c r="T133" i="9"/>
  <c r="H135" i="9"/>
  <c r="P135" i="9"/>
  <c r="N136" i="9"/>
  <c r="V136" i="9"/>
  <c r="L137" i="9"/>
  <c r="T137" i="9"/>
  <c r="H139" i="9"/>
  <c r="P139" i="9"/>
  <c r="N140" i="9"/>
  <c r="V140" i="9"/>
  <c r="L141" i="9"/>
  <c r="T141" i="9"/>
  <c r="M137" i="9"/>
  <c r="U137" i="9"/>
  <c r="M141" i="9"/>
  <c r="U141" i="9"/>
  <c r="Q131" i="9"/>
  <c r="O128" i="9"/>
  <c r="W128" i="9"/>
  <c r="M129" i="9"/>
  <c r="U129" i="9"/>
  <c r="J131" i="9"/>
  <c r="R131" i="9"/>
  <c r="H132" i="9"/>
  <c r="N133" i="9"/>
  <c r="V133" i="9"/>
  <c r="J135" i="9"/>
  <c r="R135" i="9"/>
  <c r="H136" i="9"/>
  <c r="N137" i="9"/>
  <c r="V137" i="9"/>
  <c r="J139" i="9"/>
  <c r="R139" i="9"/>
  <c r="H140" i="9"/>
  <c r="N141" i="9"/>
  <c r="V141" i="9"/>
  <c r="H128" i="9"/>
  <c r="N129" i="9"/>
  <c r="V129" i="9"/>
  <c r="K131" i="9"/>
  <c r="S131" i="9"/>
  <c r="O133" i="9"/>
  <c r="W133" i="9"/>
  <c r="K135" i="9"/>
  <c r="S135" i="9"/>
  <c r="O137" i="9"/>
  <c r="W137" i="9"/>
  <c r="K139" i="9"/>
  <c r="S139" i="9"/>
  <c r="O141" i="9"/>
  <c r="W141" i="9"/>
  <c r="O129" i="9"/>
  <c r="W129" i="9"/>
  <c r="L131" i="9"/>
  <c r="T131" i="9"/>
  <c r="H133" i="9"/>
  <c r="P133" i="9"/>
  <c r="L135" i="9"/>
  <c r="T135" i="9"/>
  <c r="H137" i="9"/>
  <c r="P137" i="9"/>
  <c r="L139" i="9"/>
  <c r="H141" i="9"/>
  <c r="M135" i="9"/>
  <c r="W142" i="9"/>
  <c r="P129" i="9"/>
  <c r="K128" i="9"/>
  <c r="S128" i="9"/>
  <c r="I129" i="9"/>
  <c r="Q129" i="9"/>
  <c r="N131" i="9"/>
  <c r="V131" i="9"/>
  <c r="L132" i="9"/>
  <c r="T132" i="9"/>
  <c r="J133" i="9"/>
  <c r="R133" i="9"/>
  <c r="N135" i="9"/>
  <c r="V135" i="9"/>
  <c r="L136" i="9"/>
  <c r="T136" i="9"/>
  <c r="J137" i="9"/>
  <c r="R137" i="9"/>
  <c r="N139" i="9"/>
  <c r="V139" i="9"/>
  <c r="L140" i="9"/>
  <c r="T140" i="9"/>
  <c r="J141" i="9"/>
  <c r="R141" i="9"/>
  <c r="L128" i="9"/>
  <c r="J129" i="9"/>
  <c r="H130" i="9"/>
  <c r="W131" i="9"/>
  <c r="M132" i="9"/>
  <c r="K133" i="9"/>
  <c r="I134" i="9"/>
  <c r="W135" i="9"/>
  <c r="M136" i="9"/>
  <c r="K137" i="9"/>
  <c r="I138" i="9"/>
  <c r="M140" i="9"/>
  <c r="K141" i="9"/>
  <c r="I142" i="9"/>
  <c r="G105" i="8"/>
  <c r="I129" i="8"/>
  <c r="P134" i="8"/>
  <c r="M128" i="8"/>
  <c r="U128" i="8"/>
  <c r="K129" i="8"/>
  <c r="S129" i="8"/>
  <c r="J130" i="8"/>
  <c r="R130" i="8"/>
  <c r="N132" i="8"/>
  <c r="V132" i="8"/>
  <c r="L133" i="8"/>
  <c r="T133" i="8"/>
  <c r="J134" i="8"/>
  <c r="R134" i="8"/>
  <c r="N136" i="8"/>
  <c r="V136" i="8"/>
  <c r="L137" i="8"/>
  <c r="T137" i="8"/>
  <c r="J138" i="8"/>
  <c r="R138" i="8"/>
  <c r="N140" i="8"/>
  <c r="V140" i="8"/>
  <c r="L141" i="8"/>
  <c r="T141" i="8"/>
  <c r="J142" i="8"/>
  <c r="R142" i="8"/>
  <c r="T132" i="8"/>
  <c r="N128" i="8"/>
  <c r="V128" i="8"/>
  <c r="L129" i="8"/>
  <c r="T129" i="8"/>
  <c r="K130" i="8"/>
  <c r="S130" i="8"/>
  <c r="O132" i="8"/>
  <c r="W132" i="8"/>
  <c r="M133" i="8"/>
  <c r="K134" i="8"/>
  <c r="S134" i="8"/>
  <c r="O136" i="8"/>
  <c r="W136" i="8"/>
  <c r="M137" i="8"/>
  <c r="K138" i="8"/>
  <c r="S138" i="8"/>
  <c r="O140" i="8"/>
  <c r="W140" i="8"/>
  <c r="M141" i="8"/>
  <c r="K142" i="8"/>
  <c r="S142" i="8"/>
  <c r="H132" i="8"/>
  <c r="N129" i="8"/>
  <c r="V129" i="8"/>
  <c r="M130" i="8"/>
  <c r="U130" i="8"/>
  <c r="I132" i="8"/>
  <c r="Q132" i="8"/>
  <c r="W133" i="8"/>
  <c r="M134" i="8"/>
  <c r="U134" i="8"/>
  <c r="I136" i="8"/>
  <c r="Q136" i="8"/>
  <c r="W137" i="8"/>
  <c r="M138" i="8"/>
  <c r="U138" i="8"/>
  <c r="I140" i="8"/>
  <c r="Q140" i="8"/>
  <c r="W141" i="8"/>
  <c r="M142" i="8"/>
  <c r="U142" i="8"/>
  <c r="P132" i="8"/>
  <c r="H125" i="8"/>
  <c r="J126" i="8"/>
  <c r="I128" i="8"/>
  <c r="Q128" i="8"/>
  <c r="W129" i="8"/>
  <c r="N130" i="8"/>
  <c r="V130" i="8"/>
  <c r="J132" i="8"/>
  <c r="R132" i="8"/>
  <c r="N134" i="8"/>
  <c r="V134" i="8"/>
  <c r="J136" i="8"/>
  <c r="R136" i="8"/>
  <c r="N138" i="8"/>
  <c r="V138" i="8"/>
  <c r="J140" i="8"/>
  <c r="R140" i="8"/>
  <c r="N142" i="8"/>
  <c r="V142" i="8"/>
  <c r="I125" i="8"/>
  <c r="J128" i="8"/>
  <c r="R128" i="8"/>
  <c r="H129" i="8"/>
  <c r="P129" i="8"/>
  <c r="O130" i="8"/>
  <c r="W130" i="8"/>
  <c r="K132" i="8"/>
  <c r="S132" i="8"/>
  <c r="O134" i="8"/>
  <c r="W134" i="8"/>
  <c r="K136" i="8"/>
  <c r="S136" i="8"/>
  <c r="O138" i="8"/>
  <c r="W138" i="8"/>
  <c r="K140" i="8"/>
  <c r="S140" i="8"/>
  <c r="O142" i="8"/>
  <c r="W142" i="8"/>
  <c r="Q129" i="8"/>
  <c r="L132" i="8"/>
  <c r="L136" i="8"/>
  <c r="T136" i="8"/>
  <c r="L140" i="8"/>
  <c r="T140" i="8"/>
  <c r="L128" i="8"/>
  <c r="J129" i="8"/>
  <c r="H130" i="8"/>
  <c r="W131" i="8"/>
  <c r="M132" i="8"/>
  <c r="I134" i="8"/>
  <c r="W135" i="8"/>
  <c r="M136" i="8"/>
  <c r="I138" i="8"/>
  <c r="M140" i="8"/>
  <c r="I142" i="8"/>
  <c r="G105" i="7"/>
  <c r="M128" i="7"/>
  <c r="U128" i="7"/>
  <c r="K129" i="7"/>
  <c r="S129" i="7"/>
  <c r="J130" i="7"/>
  <c r="R130" i="7"/>
  <c r="H131" i="7"/>
  <c r="P131" i="7"/>
  <c r="N132" i="7"/>
  <c r="V132" i="7"/>
  <c r="L133" i="7"/>
  <c r="T133" i="7"/>
  <c r="J134" i="7"/>
  <c r="R134" i="7"/>
  <c r="H135" i="7"/>
  <c r="P135" i="7"/>
  <c r="N136" i="7"/>
  <c r="V136" i="7"/>
  <c r="L137" i="7"/>
  <c r="T137" i="7"/>
  <c r="J138" i="7"/>
  <c r="R138" i="7"/>
  <c r="H139" i="7"/>
  <c r="P139" i="7"/>
  <c r="N140" i="7"/>
  <c r="V140" i="7"/>
  <c r="L141" i="7"/>
  <c r="T141" i="7"/>
  <c r="J142" i="7"/>
  <c r="R142" i="7"/>
  <c r="N128" i="7"/>
  <c r="V128" i="7"/>
  <c r="L129" i="7"/>
  <c r="T129" i="7"/>
  <c r="K130" i="7"/>
  <c r="S130" i="7"/>
  <c r="O132" i="7"/>
  <c r="W132" i="7"/>
  <c r="M133" i="7"/>
  <c r="U133" i="7"/>
  <c r="K134" i="7"/>
  <c r="S134" i="7"/>
  <c r="O136" i="7"/>
  <c r="W136" i="7"/>
  <c r="M137" i="7"/>
  <c r="U137" i="7"/>
  <c r="K138" i="7"/>
  <c r="S138" i="7"/>
  <c r="O140" i="7"/>
  <c r="W140" i="7"/>
  <c r="M141" i="7"/>
  <c r="U141" i="7"/>
  <c r="K142" i="7"/>
  <c r="S142" i="7"/>
  <c r="M129" i="7"/>
  <c r="U129" i="7"/>
  <c r="L130" i="7"/>
  <c r="T130" i="7"/>
  <c r="L134" i="7"/>
  <c r="T134" i="7"/>
  <c r="L138" i="7"/>
  <c r="T138" i="7"/>
  <c r="L142" i="7"/>
  <c r="T142" i="7"/>
  <c r="N129" i="7"/>
  <c r="V129" i="7"/>
  <c r="M130" i="7"/>
  <c r="U130" i="7"/>
  <c r="I132" i="7"/>
  <c r="Q132" i="7"/>
  <c r="W133" i="7"/>
  <c r="M134" i="7"/>
  <c r="U134" i="7"/>
  <c r="I136" i="7"/>
  <c r="Q136" i="7"/>
  <c r="W137" i="7"/>
  <c r="M138" i="7"/>
  <c r="U138" i="7"/>
  <c r="I140" i="7"/>
  <c r="Q140" i="7"/>
  <c r="W141" i="7"/>
  <c r="M142" i="7"/>
  <c r="U142" i="7"/>
  <c r="H125" i="7"/>
  <c r="J126" i="7"/>
  <c r="I128" i="7"/>
  <c r="Q128" i="7"/>
  <c r="O129" i="7"/>
  <c r="W129" i="7"/>
  <c r="N130" i="7"/>
  <c r="V130" i="7"/>
  <c r="J132" i="7"/>
  <c r="R132" i="7"/>
  <c r="H133" i="7"/>
  <c r="N134" i="7"/>
  <c r="V134" i="7"/>
  <c r="J136" i="7"/>
  <c r="R136" i="7"/>
  <c r="H137" i="7"/>
  <c r="N138" i="7"/>
  <c r="V138" i="7"/>
  <c r="J140" i="7"/>
  <c r="R140" i="7"/>
  <c r="H141" i="7"/>
  <c r="N142" i="7"/>
  <c r="V142" i="7"/>
  <c r="I125" i="7"/>
  <c r="J128" i="7"/>
  <c r="R128" i="7"/>
  <c r="H129" i="7"/>
  <c r="O130" i="7"/>
  <c r="W130" i="7"/>
  <c r="K132" i="7"/>
  <c r="S132" i="7"/>
  <c r="O134" i="7"/>
  <c r="W134" i="7"/>
  <c r="K136" i="7"/>
  <c r="S136" i="7"/>
  <c r="O138" i="7"/>
  <c r="W138" i="7"/>
  <c r="K140" i="7"/>
  <c r="S140" i="7"/>
  <c r="O142" i="7"/>
  <c r="W142" i="7"/>
  <c r="L128" i="7"/>
  <c r="J129" i="7"/>
  <c r="H130" i="7"/>
  <c r="W131" i="7"/>
  <c r="M132" i="7"/>
  <c r="K133" i="7"/>
  <c r="I134" i="7"/>
  <c r="W135" i="7"/>
  <c r="M136" i="7"/>
  <c r="K137" i="7"/>
  <c r="I138" i="7"/>
  <c r="M140" i="7"/>
  <c r="K141" i="7"/>
  <c r="I142" i="7"/>
  <c r="H129" i="6"/>
  <c r="K132" i="6"/>
  <c r="K136" i="6"/>
  <c r="I137" i="6"/>
  <c r="I141" i="6"/>
  <c r="K128" i="6"/>
  <c r="I129" i="6"/>
  <c r="J133" i="6"/>
  <c r="M128" i="6"/>
  <c r="U128" i="6"/>
  <c r="K129" i="6"/>
  <c r="S129" i="6"/>
  <c r="J130" i="6"/>
  <c r="R130" i="6"/>
  <c r="N132" i="6"/>
  <c r="V132" i="6"/>
  <c r="L133" i="6"/>
  <c r="T133" i="6"/>
  <c r="J134" i="6"/>
  <c r="R134" i="6"/>
  <c r="N136" i="6"/>
  <c r="V136" i="6"/>
  <c r="L137" i="6"/>
  <c r="T137" i="6"/>
  <c r="J138" i="6"/>
  <c r="R138" i="6"/>
  <c r="N140" i="6"/>
  <c r="V140" i="6"/>
  <c r="L141" i="6"/>
  <c r="T141" i="6"/>
  <c r="J142" i="6"/>
  <c r="R142" i="6"/>
  <c r="R128" i="6"/>
  <c r="S132" i="6"/>
  <c r="S128" i="6"/>
  <c r="Q129" i="6"/>
  <c r="L132" i="6"/>
  <c r="T136" i="6"/>
  <c r="L140" i="6"/>
  <c r="R141" i="6"/>
  <c r="N128" i="6"/>
  <c r="V128" i="6"/>
  <c r="L129" i="6"/>
  <c r="T129" i="6"/>
  <c r="K130" i="6"/>
  <c r="S130" i="6"/>
  <c r="O132" i="6"/>
  <c r="W132" i="6"/>
  <c r="M133" i="6"/>
  <c r="U133" i="6"/>
  <c r="K134" i="6"/>
  <c r="S134" i="6"/>
  <c r="O136" i="6"/>
  <c r="W136" i="6"/>
  <c r="M137" i="6"/>
  <c r="U137" i="6"/>
  <c r="K138" i="6"/>
  <c r="S138" i="6"/>
  <c r="O140" i="6"/>
  <c r="W140" i="6"/>
  <c r="M141" i="6"/>
  <c r="U141" i="6"/>
  <c r="K142" i="6"/>
  <c r="S142" i="6"/>
  <c r="V133" i="6"/>
  <c r="H136" i="6"/>
  <c r="P136" i="6"/>
  <c r="N137" i="6"/>
  <c r="V137" i="6"/>
  <c r="N141" i="6"/>
  <c r="V141" i="6"/>
  <c r="H128" i="6"/>
  <c r="P128" i="6"/>
  <c r="N129" i="6"/>
  <c r="V129" i="6"/>
  <c r="M130" i="6"/>
  <c r="U130" i="6"/>
  <c r="I132" i="6"/>
  <c r="Q132" i="6"/>
  <c r="O133" i="6"/>
  <c r="W133" i="6"/>
  <c r="M134" i="6"/>
  <c r="U134" i="6"/>
  <c r="I136" i="6"/>
  <c r="Q136" i="6"/>
  <c r="O137" i="6"/>
  <c r="W137" i="6"/>
  <c r="M138" i="6"/>
  <c r="U138" i="6"/>
  <c r="I140" i="6"/>
  <c r="Q140" i="6"/>
  <c r="O141" i="6"/>
  <c r="W141" i="6"/>
  <c r="M142" i="6"/>
  <c r="U142" i="6"/>
  <c r="R132" i="6"/>
  <c r="I128" i="6"/>
  <c r="Q128" i="6"/>
  <c r="J132" i="6"/>
  <c r="P129" i="6"/>
  <c r="I133" i="6"/>
  <c r="Q133" i="6"/>
  <c r="S136" i="6"/>
  <c r="K140" i="6"/>
  <c r="S140" i="6"/>
  <c r="Q141" i="6"/>
  <c r="R133" i="6"/>
  <c r="H134" i="6"/>
  <c r="P134" i="6"/>
  <c r="J137" i="6"/>
  <c r="T140" i="6"/>
  <c r="P142" i="6"/>
  <c r="Q137" i="6"/>
  <c r="P130" i="6"/>
  <c r="T132" i="6"/>
  <c r="L136" i="6"/>
  <c r="R137" i="6"/>
  <c r="J141" i="6"/>
  <c r="L128" i="6"/>
  <c r="J129" i="6"/>
  <c r="H130" i="6"/>
  <c r="W131" i="6"/>
  <c r="M132" i="6"/>
  <c r="K133" i="6"/>
  <c r="I134" i="6"/>
  <c r="W135" i="6"/>
  <c r="M136" i="6"/>
  <c r="K137" i="6"/>
  <c r="I138" i="6"/>
  <c r="M140" i="6"/>
  <c r="K141" i="6"/>
  <c r="I142" i="6"/>
  <c r="H137" i="5"/>
  <c r="K128" i="5"/>
  <c r="J133" i="5"/>
  <c r="L140" i="5"/>
  <c r="J141" i="5"/>
  <c r="P142" i="5"/>
  <c r="L128" i="5"/>
  <c r="M132" i="5"/>
  <c r="S133" i="5"/>
  <c r="I134" i="5"/>
  <c r="M136" i="5"/>
  <c r="M128" i="5"/>
  <c r="U128" i="5"/>
  <c r="K129" i="5"/>
  <c r="S129" i="5"/>
  <c r="J130" i="5"/>
  <c r="R130" i="5"/>
  <c r="N132" i="5"/>
  <c r="V132" i="5"/>
  <c r="L133" i="5"/>
  <c r="T133" i="5"/>
  <c r="J134" i="5"/>
  <c r="R134" i="5"/>
  <c r="N136" i="5"/>
  <c r="V136" i="5"/>
  <c r="L137" i="5"/>
  <c r="T137" i="5"/>
  <c r="J138" i="5"/>
  <c r="R138" i="5"/>
  <c r="N140" i="5"/>
  <c r="V140" i="5"/>
  <c r="L141" i="5"/>
  <c r="T141" i="5"/>
  <c r="J142" i="5"/>
  <c r="R142" i="5"/>
  <c r="I128" i="5"/>
  <c r="S128" i="5"/>
  <c r="Q129" i="5"/>
  <c r="L132" i="5"/>
  <c r="T128" i="5"/>
  <c r="R129" i="5"/>
  <c r="U132" i="5"/>
  <c r="N128" i="5"/>
  <c r="L129" i="5"/>
  <c r="T129" i="5"/>
  <c r="K130" i="5"/>
  <c r="S130" i="5"/>
  <c r="O132" i="5"/>
  <c r="W132" i="5"/>
  <c r="M133" i="5"/>
  <c r="U133" i="5"/>
  <c r="K134" i="5"/>
  <c r="S134" i="5"/>
  <c r="O136" i="5"/>
  <c r="W136" i="5"/>
  <c r="M137" i="5"/>
  <c r="U137" i="5"/>
  <c r="K138" i="5"/>
  <c r="S138" i="5"/>
  <c r="O140" i="5"/>
  <c r="W140" i="5"/>
  <c r="M141" i="5"/>
  <c r="U141" i="5"/>
  <c r="K142" i="5"/>
  <c r="S142" i="5"/>
  <c r="H136" i="5"/>
  <c r="P136" i="5"/>
  <c r="N137" i="5"/>
  <c r="V137" i="5"/>
  <c r="N141" i="5"/>
  <c r="V141" i="5"/>
  <c r="H128" i="5"/>
  <c r="P128" i="5"/>
  <c r="N129" i="5"/>
  <c r="V129" i="5"/>
  <c r="I132" i="5"/>
  <c r="Q132" i="5"/>
  <c r="O133" i="5"/>
  <c r="W133" i="5"/>
  <c r="M134" i="5"/>
  <c r="U134" i="5"/>
  <c r="I136" i="5"/>
  <c r="Q136" i="5"/>
  <c r="O137" i="5"/>
  <c r="W137" i="5"/>
  <c r="M138" i="5"/>
  <c r="U138" i="5"/>
  <c r="I140" i="5"/>
  <c r="Q140" i="5"/>
  <c r="O141" i="5"/>
  <c r="W141" i="5"/>
  <c r="M142" i="5"/>
  <c r="U142" i="5"/>
  <c r="J132" i="5"/>
  <c r="H133" i="5"/>
  <c r="J136" i="5"/>
  <c r="R136" i="5"/>
  <c r="P137" i="5"/>
  <c r="Q128" i="5"/>
  <c r="R132" i="5"/>
  <c r="P133" i="5"/>
  <c r="R128" i="5"/>
  <c r="K140" i="5"/>
  <c r="S140" i="5"/>
  <c r="W142" i="5"/>
  <c r="S136" i="5"/>
  <c r="I141" i="5"/>
  <c r="P130" i="5"/>
  <c r="T132" i="5"/>
  <c r="H134" i="5"/>
  <c r="P134" i="5"/>
  <c r="L136" i="5"/>
  <c r="R141" i="5"/>
  <c r="P129" i="5"/>
  <c r="K132" i="5"/>
  <c r="I133" i="5"/>
  <c r="Q133" i="5"/>
  <c r="W134" i="5"/>
  <c r="K136" i="5"/>
  <c r="I137" i="5"/>
  <c r="Q137" i="5"/>
  <c r="W138" i="5"/>
  <c r="Q141" i="5"/>
  <c r="I129" i="5"/>
  <c r="R133" i="5"/>
  <c r="T136" i="5"/>
  <c r="J137" i="5"/>
  <c r="R137" i="5"/>
  <c r="T140" i="5"/>
  <c r="H130" i="5"/>
  <c r="W131" i="5"/>
  <c r="W135" i="5"/>
  <c r="K137" i="5"/>
  <c r="I138" i="5"/>
  <c r="M140" i="5"/>
  <c r="K141" i="5"/>
  <c r="I142" i="5"/>
  <c r="H122" i="1"/>
  <c r="W130" i="1" s="1"/>
  <c r="Y124" i="1"/>
  <c r="Z124" i="1"/>
  <c r="Y125" i="1"/>
  <c r="Z125" i="1"/>
  <c r="Y126" i="1"/>
  <c r="Z126" i="1"/>
  <c r="Y127" i="1"/>
  <c r="Z127" i="1"/>
  <c r="Y128" i="1"/>
  <c r="Z128" i="1"/>
  <c r="Y129" i="1"/>
  <c r="Z129" i="1"/>
  <c r="Y130" i="1"/>
  <c r="Z130" i="1"/>
  <c r="Y131" i="1"/>
  <c r="Z131" i="1"/>
  <c r="Y132" i="1"/>
  <c r="Z132" i="1"/>
  <c r="Y133" i="1"/>
  <c r="Z133" i="1"/>
  <c r="Y134" i="1"/>
  <c r="Z134" i="1"/>
  <c r="Y135" i="1"/>
  <c r="Z135" i="1"/>
  <c r="Y136" i="1"/>
  <c r="Z136" i="1"/>
  <c r="Y137" i="1"/>
  <c r="Z137" i="1"/>
  <c r="Y138" i="1"/>
  <c r="Z138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G105" i="6" l="1"/>
  <c r="H126" i="1"/>
  <c r="O125" i="14"/>
  <c r="N125" i="14"/>
  <c r="P126" i="14"/>
  <c r="K125" i="12"/>
  <c r="L126" i="12"/>
  <c r="I124" i="1"/>
  <c r="W126" i="1"/>
  <c r="S138" i="1"/>
  <c r="M132" i="1"/>
  <c r="N128" i="1"/>
  <c r="Q135" i="1"/>
  <c r="L131" i="1"/>
  <c r="N136" i="1"/>
  <c r="P129" i="1"/>
  <c r="M131" i="1"/>
  <c r="S128" i="1"/>
  <c r="U131" i="1"/>
  <c r="O128" i="1"/>
  <c r="I130" i="1"/>
  <c r="T127" i="1"/>
  <c r="N124" i="1"/>
  <c r="O136" i="1"/>
  <c r="U130" i="1"/>
  <c r="J138" i="1"/>
  <c r="N132" i="1"/>
  <c r="L127" i="1"/>
  <c r="V124" i="1"/>
  <c r="S124" i="1"/>
  <c r="O138" i="1"/>
  <c r="M135" i="1"/>
  <c r="I128" i="1"/>
  <c r="R124" i="1"/>
  <c r="O124" i="1"/>
  <c r="O134" i="1"/>
  <c r="I135" i="1"/>
  <c r="W131" i="1"/>
  <c r="R130" i="1"/>
  <c r="W128" i="1"/>
  <c r="W124" i="1"/>
  <c r="R138" i="1"/>
  <c r="W136" i="1"/>
  <c r="I134" i="1"/>
  <c r="W133" i="1"/>
  <c r="O130" i="1"/>
  <c r="J122" i="1"/>
  <c r="J125" i="6"/>
  <c r="W134" i="1"/>
  <c r="K125" i="5"/>
  <c r="U134" i="1"/>
  <c r="W132" i="1"/>
  <c r="W129" i="1"/>
  <c r="I121" i="1"/>
  <c r="H137" i="1"/>
  <c r="R134" i="1"/>
  <c r="W125" i="1"/>
  <c r="H121" i="1"/>
  <c r="K125" i="9"/>
  <c r="L126" i="9"/>
  <c r="W135" i="1"/>
  <c r="W127" i="1"/>
  <c r="K124" i="1"/>
  <c r="H138" i="1"/>
  <c r="W138" i="1"/>
  <c r="W137" i="1"/>
  <c r="V138" i="1"/>
  <c r="I136" i="1"/>
  <c r="S131" i="1"/>
  <c r="L124" i="1"/>
  <c r="J124" i="1"/>
  <c r="L126" i="5"/>
  <c r="L125" i="5" s="1"/>
  <c r="L126" i="6"/>
  <c r="M125" i="6" s="1"/>
  <c r="O125" i="1"/>
  <c r="K125" i="13"/>
  <c r="J125" i="13"/>
  <c r="L126" i="13"/>
  <c r="M125" i="11"/>
  <c r="N126" i="11"/>
  <c r="L125" i="11"/>
  <c r="N126" i="10"/>
  <c r="M125" i="10"/>
  <c r="L125" i="10"/>
  <c r="K125" i="8"/>
  <c r="L126" i="8"/>
  <c r="J125" i="8"/>
  <c r="K125" i="7"/>
  <c r="J125" i="7"/>
  <c r="L126" i="7"/>
  <c r="O126" i="1"/>
  <c r="I126" i="1"/>
  <c r="K132" i="1"/>
  <c r="N126" i="1"/>
  <c r="K136" i="1"/>
  <c r="N134" i="1"/>
  <c r="L132" i="1"/>
  <c r="J132" i="1"/>
  <c r="N130" i="1"/>
  <c r="K128" i="1"/>
  <c r="M126" i="1"/>
  <c r="Q138" i="1"/>
  <c r="N138" i="1"/>
  <c r="L136" i="1"/>
  <c r="J136" i="1"/>
  <c r="H134" i="1"/>
  <c r="M134" i="1"/>
  <c r="I131" i="1"/>
  <c r="H130" i="1"/>
  <c r="M130" i="1"/>
  <c r="L128" i="1"/>
  <c r="J128" i="1"/>
  <c r="K126" i="1"/>
  <c r="M138" i="1"/>
  <c r="K134" i="1"/>
  <c r="V132" i="1"/>
  <c r="K130" i="1"/>
  <c r="V126" i="1"/>
  <c r="J126" i="1"/>
  <c r="K138" i="1"/>
  <c r="V136" i="1"/>
  <c r="K135" i="1"/>
  <c r="V134" i="1"/>
  <c r="J134" i="1"/>
  <c r="S132" i="1"/>
  <c r="V130" i="1"/>
  <c r="J130" i="1"/>
  <c r="V128" i="1"/>
  <c r="K127" i="1"/>
  <c r="U126" i="1"/>
  <c r="S136" i="1"/>
  <c r="R132" i="1"/>
  <c r="S126" i="1"/>
  <c r="U138" i="1"/>
  <c r="I137" i="1"/>
  <c r="R136" i="1"/>
  <c r="U135" i="1"/>
  <c r="S134" i="1"/>
  <c r="P133" i="1"/>
  <c r="O132" i="1"/>
  <c r="T131" i="1"/>
  <c r="S130" i="1"/>
  <c r="O129" i="1"/>
  <c r="R128" i="1"/>
  <c r="R126" i="1"/>
  <c r="Q137" i="1"/>
  <c r="P137" i="1"/>
  <c r="T135" i="1"/>
  <c r="L135" i="1"/>
  <c r="H133" i="1"/>
  <c r="O137" i="1"/>
  <c r="Q136" i="1"/>
  <c r="S135" i="1"/>
  <c r="O133" i="1"/>
  <c r="Q132" i="1"/>
  <c r="I132" i="1"/>
  <c r="K131" i="1"/>
  <c r="T138" i="1"/>
  <c r="L138" i="1"/>
  <c r="V137" i="1"/>
  <c r="N137" i="1"/>
  <c r="P136" i="1"/>
  <c r="H136" i="1"/>
  <c r="R135" i="1"/>
  <c r="J135" i="1"/>
  <c r="T134" i="1"/>
  <c r="L134" i="1"/>
  <c r="V133" i="1"/>
  <c r="N133" i="1"/>
  <c r="P132" i="1"/>
  <c r="H132" i="1"/>
  <c r="R131" i="1"/>
  <c r="J131" i="1"/>
  <c r="T130" i="1"/>
  <c r="L130" i="1"/>
  <c r="V129" i="1"/>
  <c r="N129" i="1"/>
  <c r="P128" i="1"/>
  <c r="H128" i="1"/>
  <c r="R127" i="1"/>
  <c r="J127" i="1"/>
  <c r="T126" i="1"/>
  <c r="L126" i="1"/>
  <c r="V125" i="1"/>
  <c r="N125" i="1"/>
  <c r="P124" i="1"/>
  <c r="H124" i="1"/>
  <c r="U137" i="1"/>
  <c r="M137" i="1"/>
  <c r="U133" i="1"/>
  <c r="M133" i="1"/>
  <c r="Q131" i="1"/>
  <c r="U129" i="1"/>
  <c r="M129" i="1"/>
  <c r="Q127" i="1"/>
  <c r="I127" i="1"/>
  <c r="U125" i="1"/>
  <c r="M125" i="1"/>
  <c r="H135" i="1"/>
  <c r="T129" i="1"/>
  <c r="L129" i="1"/>
  <c r="P127" i="1"/>
  <c r="H127" i="1"/>
  <c r="T125" i="1"/>
  <c r="L125" i="1"/>
  <c r="T137" i="1"/>
  <c r="I138" i="1"/>
  <c r="K137" i="1"/>
  <c r="O135" i="1"/>
  <c r="Q134" i="1"/>
  <c r="S133" i="1"/>
  <c r="K133" i="1"/>
  <c r="U132" i="1"/>
  <c r="O131" i="1"/>
  <c r="Q130" i="1"/>
  <c r="S129" i="1"/>
  <c r="K129" i="1"/>
  <c r="U128" i="1"/>
  <c r="M128" i="1"/>
  <c r="O127" i="1"/>
  <c r="Q126" i="1"/>
  <c r="S125" i="1"/>
  <c r="K125" i="1"/>
  <c r="U124" i="1"/>
  <c r="M124" i="1"/>
  <c r="L137" i="1"/>
  <c r="P135" i="1"/>
  <c r="T133" i="1"/>
  <c r="L133" i="1"/>
  <c r="P131" i="1"/>
  <c r="H131" i="1"/>
  <c r="S137" i="1"/>
  <c r="U136" i="1"/>
  <c r="M136" i="1"/>
  <c r="P138" i="1"/>
  <c r="R137" i="1"/>
  <c r="J137" i="1"/>
  <c r="T136" i="1"/>
  <c r="V135" i="1"/>
  <c r="N135" i="1"/>
  <c r="P134" i="1"/>
  <c r="R133" i="1"/>
  <c r="J133" i="1"/>
  <c r="T132" i="1"/>
  <c r="V131" i="1"/>
  <c r="N131" i="1"/>
  <c r="P130" i="1"/>
  <c r="R129" i="1"/>
  <c r="T128" i="1"/>
  <c r="V127" i="1"/>
  <c r="N127" i="1"/>
  <c r="P126" i="1"/>
  <c r="R125" i="1"/>
  <c r="J125" i="1"/>
  <c r="T124" i="1"/>
  <c r="Q133" i="1"/>
  <c r="I133" i="1"/>
  <c r="Q129" i="1"/>
  <c r="I129" i="1"/>
  <c r="U127" i="1"/>
  <c r="M127" i="1"/>
  <c r="Q125" i="1"/>
  <c r="I125" i="1"/>
  <c r="H129" i="1"/>
  <c r="P125" i="1"/>
  <c r="H125" i="1"/>
  <c r="Q128" i="1"/>
  <c r="S127" i="1"/>
  <c r="Q124" i="1"/>
  <c r="M125" i="5" l="1"/>
  <c r="N126" i="5"/>
  <c r="L125" i="6"/>
  <c r="Q125" i="14"/>
  <c r="P125" i="14"/>
  <c r="R126" i="14"/>
  <c r="N126" i="6"/>
  <c r="N126" i="12"/>
  <c r="L125" i="12"/>
  <c r="M125" i="12"/>
  <c r="N126" i="9"/>
  <c r="M125" i="9"/>
  <c r="L125" i="9"/>
  <c r="K121" i="1"/>
  <c r="J121" i="1"/>
  <c r="L122" i="1"/>
  <c r="N126" i="13"/>
  <c r="M125" i="13"/>
  <c r="L125" i="13"/>
  <c r="P126" i="11"/>
  <c r="O125" i="11"/>
  <c r="N125" i="11"/>
  <c r="P126" i="10"/>
  <c r="O125" i="10"/>
  <c r="N125" i="10"/>
  <c r="M125" i="8"/>
  <c r="N126" i="8"/>
  <c r="L125" i="8"/>
  <c r="N126" i="7"/>
  <c r="M125" i="7"/>
  <c r="L125" i="7"/>
  <c r="P126" i="6"/>
  <c r="O125" i="6"/>
  <c r="N125" i="6"/>
  <c r="P126" i="5"/>
  <c r="N125" i="5"/>
  <c r="O125" i="5"/>
  <c r="S125" i="14" l="1"/>
  <c r="R125" i="14"/>
  <c r="T126" i="14"/>
  <c r="P126" i="12"/>
  <c r="O125" i="12"/>
  <c r="N125" i="12"/>
  <c r="N122" i="1"/>
  <c r="M121" i="1"/>
  <c r="L121" i="1"/>
  <c r="P126" i="9"/>
  <c r="O125" i="9"/>
  <c r="N125" i="9"/>
  <c r="P126" i="13"/>
  <c r="O125" i="13"/>
  <c r="N125" i="13"/>
  <c r="P125" i="11"/>
  <c r="Q125" i="11"/>
  <c r="R126" i="11"/>
  <c r="P125" i="10"/>
  <c r="Q125" i="10"/>
  <c r="R126" i="10"/>
  <c r="N125" i="8"/>
  <c r="O125" i="8"/>
  <c r="P126" i="8"/>
  <c r="P126" i="7"/>
  <c r="O125" i="7"/>
  <c r="N125" i="7"/>
  <c r="Q125" i="6"/>
  <c r="P125" i="6"/>
  <c r="R126" i="6"/>
  <c r="Q125" i="5"/>
  <c r="P125" i="5"/>
  <c r="R126" i="5"/>
  <c r="V126" i="14" l="1"/>
  <c r="V125" i="14" s="1"/>
  <c r="U125" i="14"/>
  <c r="T125" i="14"/>
  <c r="Q125" i="12"/>
  <c r="P125" i="12"/>
  <c r="R126" i="12"/>
  <c r="Q125" i="9"/>
  <c r="P125" i="9"/>
  <c r="R126" i="9"/>
  <c r="P122" i="1"/>
  <c r="N121" i="1"/>
  <c r="O121" i="1"/>
  <c r="Q125" i="13"/>
  <c r="P125" i="13"/>
  <c r="R126" i="13"/>
  <c r="S125" i="11"/>
  <c r="R125" i="11"/>
  <c r="T126" i="11"/>
  <c r="S125" i="10"/>
  <c r="R125" i="10"/>
  <c r="T126" i="10"/>
  <c r="Q125" i="8"/>
  <c r="P125" i="8"/>
  <c r="R126" i="8"/>
  <c r="Q125" i="7"/>
  <c r="P125" i="7"/>
  <c r="R126" i="7"/>
  <c r="S125" i="6"/>
  <c r="R125" i="6"/>
  <c r="T126" i="6"/>
  <c r="T126" i="5"/>
  <c r="S125" i="5"/>
  <c r="R125" i="5"/>
  <c r="S125" i="12" l="1"/>
  <c r="R125" i="12"/>
  <c r="T126" i="12"/>
  <c r="P121" i="1"/>
  <c r="Q121" i="1"/>
  <c r="R122" i="1"/>
  <c r="R125" i="9"/>
  <c r="S125" i="9"/>
  <c r="T126" i="9"/>
  <c r="S125" i="13"/>
  <c r="R125" i="13"/>
  <c r="T126" i="13"/>
  <c r="V126" i="11"/>
  <c r="V125" i="11" s="1"/>
  <c r="U125" i="11"/>
  <c r="T125" i="11"/>
  <c r="V126" i="10"/>
  <c r="V125" i="10" s="1"/>
  <c r="U125" i="10"/>
  <c r="T125" i="10"/>
  <c r="R125" i="8"/>
  <c r="T126" i="8"/>
  <c r="S125" i="8"/>
  <c r="S125" i="7"/>
  <c r="R125" i="7"/>
  <c r="T126" i="7"/>
  <c r="V126" i="6"/>
  <c r="V125" i="6" s="1"/>
  <c r="U125" i="6"/>
  <c r="T125" i="6"/>
  <c r="U125" i="5"/>
  <c r="T125" i="5"/>
  <c r="V126" i="5"/>
  <c r="V125" i="5" s="1"/>
  <c r="V126" i="12" l="1"/>
  <c r="V125" i="12" s="1"/>
  <c r="U125" i="12"/>
  <c r="T125" i="12"/>
  <c r="U125" i="9"/>
  <c r="V126" i="9"/>
  <c r="V125" i="9" s="1"/>
  <c r="T125" i="9"/>
  <c r="R121" i="1"/>
  <c r="S121" i="1"/>
  <c r="T122" i="1"/>
  <c r="U125" i="13"/>
  <c r="V126" i="13"/>
  <c r="V125" i="13" s="1"/>
  <c r="T125" i="13"/>
  <c r="V126" i="8"/>
  <c r="V125" i="8" s="1"/>
  <c r="U125" i="8"/>
  <c r="T125" i="8"/>
  <c r="V126" i="7"/>
  <c r="V125" i="7" s="1"/>
  <c r="U125" i="7"/>
  <c r="T125" i="7"/>
  <c r="O174" i="2"/>
  <c r="M174" i="2"/>
  <c r="K174" i="2"/>
  <c r="I174" i="2"/>
  <c r="G174" i="2"/>
  <c r="E174" i="2"/>
  <c r="O171" i="2"/>
  <c r="M171" i="2"/>
  <c r="K171" i="2"/>
  <c r="I171" i="2"/>
  <c r="G171" i="2"/>
  <c r="E171" i="2"/>
  <c r="V164" i="2"/>
  <c r="V158" i="2"/>
  <c r="V152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Z142" i="2"/>
  <c r="Y142" i="2"/>
  <c r="Z141" i="2"/>
  <c r="Y141" i="2"/>
  <c r="Z140" i="2"/>
  <c r="Y140" i="2"/>
  <c r="Z139" i="2"/>
  <c r="Y139" i="2"/>
  <c r="Z138" i="2"/>
  <c r="Y138" i="2"/>
  <c r="Z137" i="2"/>
  <c r="Y137" i="2"/>
  <c r="Z136" i="2"/>
  <c r="Y136" i="2"/>
  <c r="Z135" i="2"/>
  <c r="Y135" i="2"/>
  <c r="Z134" i="2"/>
  <c r="Y134" i="2"/>
  <c r="Z133" i="2"/>
  <c r="Y133" i="2"/>
  <c r="Z132" i="2"/>
  <c r="Y132" i="2"/>
  <c r="Z131" i="2"/>
  <c r="Y131" i="2"/>
  <c r="Z130" i="2"/>
  <c r="Y130" i="2"/>
  <c r="Z128" i="2"/>
  <c r="Y128" i="2"/>
  <c r="H126" i="2"/>
  <c r="V109" i="2"/>
  <c r="S102" i="2"/>
  <c r="Q102" i="2"/>
  <c r="O102" i="2"/>
  <c r="M102" i="2"/>
  <c r="K102" i="2"/>
  <c r="I102" i="2"/>
  <c r="G102" i="2"/>
  <c r="U99" i="2"/>
  <c r="U103" i="2" s="1"/>
  <c r="S99" i="2"/>
  <c r="Q99" i="2"/>
  <c r="O99" i="2"/>
  <c r="M99" i="2"/>
  <c r="K99" i="2"/>
  <c r="I99" i="2"/>
  <c r="G99" i="2"/>
  <c r="G103" i="2" s="1"/>
  <c r="V89" i="2"/>
  <c r="V85" i="2"/>
  <c r="V81" i="2"/>
  <c r="V77" i="2"/>
  <c r="V69" i="2"/>
  <c r="V63" i="2"/>
  <c r="V60" i="2"/>
  <c r="V53" i="2"/>
  <c r="V46" i="2"/>
  <c r="V40" i="2"/>
  <c r="I99" i="1"/>
  <c r="K99" i="1"/>
  <c r="M99" i="1"/>
  <c r="O99" i="1"/>
  <c r="Q99" i="1"/>
  <c r="S99" i="1"/>
  <c r="U99" i="1"/>
  <c r="G99" i="1"/>
  <c r="I96" i="1"/>
  <c r="K96" i="1"/>
  <c r="M96" i="1"/>
  <c r="O96" i="1"/>
  <c r="Q96" i="1"/>
  <c r="S96" i="1"/>
  <c r="U96" i="1"/>
  <c r="G96" i="1"/>
  <c r="V63" i="1"/>
  <c r="I130" i="2" l="1"/>
  <c r="K103" i="2"/>
  <c r="O103" i="2"/>
  <c r="Q103" i="2"/>
  <c r="S103" i="2"/>
  <c r="M103" i="2"/>
  <c r="G100" i="1"/>
  <c r="O100" i="1"/>
  <c r="W139" i="2"/>
  <c r="I125" i="2"/>
  <c r="T121" i="1"/>
  <c r="U121" i="1"/>
  <c r="V122" i="1"/>
  <c r="V121" i="1" s="1"/>
  <c r="U100" i="1"/>
  <c r="S100" i="1"/>
  <c r="M100" i="1"/>
  <c r="Q100" i="1"/>
  <c r="I100" i="1"/>
  <c r="V142" i="2"/>
  <c r="I136" i="2"/>
  <c r="V130" i="2"/>
  <c r="V134" i="2"/>
  <c r="T138" i="2"/>
  <c r="K142" i="2"/>
  <c r="I103" i="2"/>
  <c r="H125" i="2"/>
  <c r="M175" i="2"/>
  <c r="P137" i="2"/>
  <c r="R132" i="2"/>
  <c r="K175" i="2"/>
  <c r="Q133" i="2"/>
  <c r="P134" i="2"/>
  <c r="O138" i="2"/>
  <c r="P141" i="2"/>
  <c r="O175" i="2"/>
  <c r="I134" i="2"/>
  <c r="J134" i="2"/>
  <c r="O134" i="2"/>
  <c r="O139" i="2"/>
  <c r="Q142" i="2"/>
  <c r="P130" i="2"/>
  <c r="Q134" i="2"/>
  <c r="V136" i="2"/>
  <c r="R134" i="2"/>
  <c r="V140" i="2"/>
  <c r="S134" i="2"/>
  <c r="U128" i="2"/>
  <c r="N130" i="2"/>
  <c r="T133" i="2"/>
  <c r="O140" i="2"/>
  <c r="S141" i="2"/>
  <c r="Q140" i="2"/>
  <c r="O130" i="2"/>
  <c r="P140" i="2"/>
  <c r="J126" i="2"/>
  <c r="K125" i="2" s="1"/>
  <c r="J130" i="2"/>
  <c r="S130" i="2"/>
  <c r="W132" i="2"/>
  <c r="K134" i="2"/>
  <c r="T134" i="2"/>
  <c r="I141" i="2"/>
  <c r="E175" i="2"/>
  <c r="Q128" i="2"/>
  <c r="K130" i="2"/>
  <c r="T130" i="2"/>
  <c r="L134" i="2"/>
  <c r="U134" i="2"/>
  <c r="U136" i="2"/>
  <c r="L141" i="2"/>
  <c r="V128" i="2"/>
  <c r="L130" i="2"/>
  <c r="U130" i="2"/>
  <c r="M134" i="2"/>
  <c r="K140" i="2"/>
  <c r="Q141" i="2"/>
  <c r="Q130" i="2"/>
  <c r="R130" i="2"/>
  <c r="W128" i="2"/>
  <c r="M130" i="2"/>
  <c r="L133" i="2"/>
  <c r="N134" i="2"/>
  <c r="T137" i="2"/>
  <c r="N140" i="2"/>
  <c r="T141" i="2"/>
  <c r="K100" i="1"/>
  <c r="O135" i="2"/>
  <c r="R136" i="2"/>
  <c r="M138" i="2"/>
  <c r="U138" i="2"/>
  <c r="I142" i="2"/>
  <c r="R142" i="2"/>
  <c r="I132" i="2"/>
  <c r="U132" i="2"/>
  <c r="S136" i="2"/>
  <c r="S137" i="2"/>
  <c r="N138" i="2"/>
  <c r="V138" i="2"/>
  <c r="J142" i="2"/>
  <c r="U142" i="2"/>
  <c r="K132" i="2"/>
  <c r="N132" i="2"/>
  <c r="J136" i="2"/>
  <c r="P138" i="2"/>
  <c r="L142" i="2"/>
  <c r="S128" i="2"/>
  <c r="W129" i="2"/>
  <c r="W130" i="2"/>
  <c r="O132" i="2"/>
  <c r="K136" i="2"/>
  <c r="P136" i="2"/>
  <c r="I138" i="2"/>
  <c r="Q138" i="2"/>
  <c r="R140" i="2"/>
  <c r="M142" i="2"/>
  <c r="G175" i="2"/>
  <c r="H138" i="2"/>
  <c r="Q132" i="2"/>
  <c r="W133" i="2"/>
  <c r="W134" i="2"/>
  <c r="N136" i="2"/>
  <c r="I137" i="2"/>
  <c r="J138" i="2"/>
  <c r="R138" i="2"/>
  <c r="S140" i="2"/>
  <c r="N142" i="2"/>
  <c r="I175" i="2"/>
  <c r="I128" i="2"/>
  <c r="S132" i="2"/>
  <c r="S133" i="2"/>
  <c r="O136" i="2"/>
  <c r="L137" i="2"/>
  <c r="K138" i="2"/>
  <c r="S138" i="2"/>
  <c r="I140" i="2"/>
  <c r="O142" i="2"/>
  <c r="N128" i="2"/>
  <c r="O131" i="2"/>
  <c r="V132" i="2"/>
  <c r="Q136" i="2"/>
  <c r="Q137" i="2"/>
  <c r="L138" i="2"/>
  <c r="J140" i="2"/>
  <c r="U140" i="2"/>
  <c r="H142" i="2"/>
  <c r="P142" i="2"/>
  <c r="P131" i="2"/>
  <c r="P139" i="2"/>
  <c r="I131" i="2"/>
  <c r="Q131" i="2"/>
  <c r="M133" i="2"/>
  <c r="U133" i="2"/>
  <c r="I135" i="2"/>
  <c r="Q135" i="2"/>
  <c r="W136" i="2"/>
  <c r="M137" i="2"/>
  <c r="U137" i="2"/>
  <c r="I139" i="2"/>
  <c r="Q139" i="2"/>
  <c r="W140" i="2"/>
  <c r="M141" i="2"/>
  <c r="U141" i="2"/>
  <c r="S142" i="2"/>
  <c r="O128" i="2"/>
  <c r="H128" i="2"/>
  <c r="P128" i="2"/>
  <c r="J131" i="2"/>
  <c r="R131" i="2"/>
  <c r="H132" i="2"/>
  <c r="P132" i="2"/>
  <c r="N133" i="2"/>
  <c r="V133" i="2"/>
  <c r="J135" i="2"/>
  <c r="R135" i="2"/>
  <c r="H136" i="2"/>
  <c r="N137" i="2"/>
  <c r="V137" i="2"/>
  <c r="J139" i="2"/>
  <c r="R139" i="2"/>
  <c r="H140" i="2"/>
  <c r="N141" i="2"/>
  <c r="V141" i="2"/>
  <c r="T142" i="2"/>
  <c r="K131" i="2"/>
  <c r="S131" i="2"/>
  <c r="O133" i="2"/>
  <c r="K135" i="2"/>
  <c r="S135" i="2"/>
  <c r="O137" i="2"/>
  <c r="W137" i="2"/>
  <c r="K139" i="2"/>
  <c r="S139" i="2"/>
  <c r="O141" i="2"/>
  <c r="W141" i="2"/>
  <c r="H135" i="2"/>
  <c r="J128" i="2"/>
  <c r="R128" i="2"/>
  <c r="L131" i="2"/>
  <c r="T131" i="2"/>
  <c r="J132" i="2"/>
  <c r="H133" i="2"/>
  <c r="P133" i="2"/>
  <c r="L135" i="2"/>
  <c r="T135" i="2"/>
  <c r="H137" i="2"/>
  <c r="L139" i="2"/>
  <c r="T139" i="2"/>
  <c r="H141" i="2"/>
  <c r="H131" i="2"/>
  <c r="I133" i="2"/>
  <c r="M135" i="2"/>
  <c r="U135" i="2"/>
  <c r="W138" i="2"/>
  <c r="M139" i="2"/>
  <c r="U139" i="2"/>
  <c r="W142" i="2"/>
  <c r="K128" i="2"/>
  <c r="L128" i="2"/>
  <c r="T128" i="2"/>
  <c r="H130" i="2"/>
  <c r="N131" i="2"/>
  <c r="V131" i="2"/>
  <c r="L132" i="2"/>
  <c r="T132" i="2"/>
  <c r="J133" i="2"/>
  <c r="R133" i="2"/>
  <c r="H134" i="2"/>
  <c r="N135" i="2"/>
  <c r="V135" i="2"/>
  <c r="L136" i="2"/>
  <c r="T136" i="2"/>
  <c r="J137" i="2"/>
  <c r="R137" i="2"/>
  <c r="N139" i="2"/>
  <c r="V139" i="2"/>
  <c r="L140" i="2"/>
  <c r="T140" i="2"/>
  <c r="J141" i="2"/>
  <c r="R141" i="2"/>
  <c r="P135" i="2"/>
  <c r="H139" i="2"/>
  <c r="M131" i="2"/>
  <c r="U131" i="2"/>
  <c r="M128" i="2"/>
  <c r="W131" i="2"/>
  <c r="M132" i="2"/>
  <c r="K133" i="2"/>
  <c r="W135" i="2"/>
  <c r="M136" i="2"/>
  <c r="K137" i="2"/>
  <c r="M140" i="2"/>
  <c r="K141" i="2"/>
  <c r="G105" i="2" l="1"/>
  <c r="L126" i="2"/>
  <c r="N126" i="2" s="1"/>
  <c r="Z129" i="2"/>
  <c r="Y129" i="2"/>
  <c r="G102" i="1"/>
  <c r="J125" i="2"/>
  <c r="L125" i="2" l="1"/>
  <c r="M125" i="2"/>
  <c r="L129" i="2"/>
  <c r="H129" i="2"/>
  <c r="R129" i="2"/>
  <c r="U129" i="2"/>
  <c r="K129" i="2"/>
  <c r="M129" i="2"/>
  <c r="P129" i="2"/>
  <c r="S129" i="2"/>
  <c r="T129" i="2"/>
  <c r="N129" i="2"/>
  <c r="I129" i="2"/>
  <c r="V129" i="2"/>
  <c r="J129" i="2"/>
  <c r="O129" i="2"/>
  <c r="Q129" i="2"/>
  <c r="P126" i="2"/>
  <c r="O125" i="2"/>
  <c r="N125" i="2"/>
  <c r="R126" i="2" l="1"/>
  <c r="P125" i="2"/>
  <c r="Q125" i="2"/>
  <c r="R125" i="2" l="1"/>
  <c r="S125" i="2"/>
  <c r="T126" i="2"/>
  <c r="T125" i="2" l="1"/>
  <c r="V126" i="2"/>
  <c r="V125" i="2" s="1"/>
  <c r="U125" i="2"/>
  <c r="O167" i="1" l="1"/>
  <c r="M167" i="1"/>
  <c r="K167" i="1"/>
  <c r="I167" i="1"/>
  <c r="G167" i="1"/>
  <c r="E167" i="1"/>
  <c r="O164" i="1"/>
  <c r="M164" i="1"/>
  <c r="K164" i="1"/>
  <c r="I164" i="1"/>
  <c r="G164" i="1"/>
  <c r="E164" i="1"/>
  <c r="O168" i="1" l="1"/>
  <c r="K168" i="1"/>
  <c r="M168" i="1"/>
  <c r="E168" i="1"/>
  <c r="G168" i="1"/>
  <c r="I168" i="1"/>
  <c r="V157" i="1" l="1"/>
  <c r="V152" i="1"/>
  <c r="V147" i="1"/>
  <c r="V106" i="1"/>
  <c r="V87" i="1"/>
  <c r="V83" i="1"/>
  <c r="V79" i="1"/>
  <c r="V75" i="1"/>
  <c r="V68" i="1"/>
  <c r="V60" i="1"/>
  <c r="V53" i="1"/>
  <c r="V47" i="1"/>
  <c r="V42" i="1"/>
</calcChain>
</file>

<file path=xl/sharedStrings.xml><?xml version="1.0" encoding="utf-8"?>
<sst xmlns="http://schemas.openxmlformats.org/spreadsheetml/2006/main" count="1976" uniqueCount="146">
  <si>
    <t>Obsah</t>
  </si>
  <si>
    <t>1. Základní údaje</t>
  </si>
  <si>
    <t xml:space="preserve">Rozsah maximálně 900 znaků (včetně mezer a symbolů). </t>
  </si>
  <si>
    <t>Popište dosud provedené přípravné práce a míru připravenosti projektového záměru.</t>
  </si>
  <si>
    <t xml:space="preserve">Rozsah maximálně 450 znaků (včetně mezer a symbolů). </t>
  </si>
  <si>
    <t xml:space="preserve">Rozsah maximálně 3600 znaků (včetně mezer a symbolů). </t>
  </si>
  <si>
    <t>Lokalizace projektu</t>
  </si>
  <si>
    <t>Popište lokalizaci a urbanistický koncept řešení projektu, lokální kontext projektu, spádové území, dopravní a jinou dostupnost apod.</t>
  </si>
  <si>
    <t>Stavebně-technická část projektu</t>
  </si>
  <si>
    <t xml:space="preserve">Uveďte podrobný popis aktivit v rámci architektonické a stavebně-technické části předmětu projektu a jejich zdůvodnění. Doplňte popis stavebních prací, výstupy stavebně technické části projektu včetně jejich časového harmonogramu. 
Uveďte rozpočet stavebních výdajů. 
</t>
  </si>
  <si>
    <t>Pořízení vybavení a zařízení</t>
  </si>
  <si>
    <t>Připravenost projektu k realizaci</t>
  </si>
  <si>
    <t>Popište současné majetkoprávní vztahy k nemovitostem, v rámci nichž bude projekt realizován nebo jsou předmětem projektového záměru. Zohledněte a uveďte věcná břemena vážící se k těmto nemovitostem.
Popište, jaké stavebně-povolovací řízení bude projektový záměr vyžadovat.
Uveďte informaci o stavu, v jakém se aktuálně nachází stavebně-povolovací řízení.
V případě nestavebních projektů popište technickou a stavební připravenost prostor, do nichž je plánováno umístění pořizovaného zařízení a vybavení.</t>
  </si>
  <si>
    <t>Uveďte předpokládané náklady projektu do tabulky.</t>
  </si>
  <si>
    <t>Druh výdaje</t>
  </si>
  <si>
    <t>Rok N</t>
  </si>
  <si>
    <t>Rok N+1</t>
  </si>
  <si>
    <t>Rok N+2</t>
  </si>
  <si>
    <t>Rok N+3</t>
  </si>
  <si>
    <t>Rok N+4</t>
  </si>
  <si>
    <t>Rok N+5</t>
  </si>
  <si>
    <t>Rok N+6</t>
  </si>
  <si>
    <t>Rok N+7</t>
  </si>
  <si>
    <t>Investice</t>
  </si>
  <si>
    <t>Pořízení/vybudování/ modernizace stavby</t>
  </si>
  <si>
    <t>Přístrojové vybavení</t>
  </si>
  <si>
    <t>Ostatní investiční výdaje</t>
  </si>
  <si>
    <t>Investice celkem</t>
  </si>
  <si>
    <t>Neinvestice</t>
  </si>
  <si>
    <t>Mzdy realizačního týmu</t>
  </si>
  <si>
    <t>Ostatní neinvestiční výdaje</t>
  </si>
  <si>
    <t>Neinvestice celkem</t>
  </si>
  <si>
    <t>Celkové výdaje projektu (investice + neinvestice)</t>
  </si>
  <si>
    <t>Celkové výdaje projektu za celou dobu realizace</t>
  </si>
  <si>
    <t>Komentář k výdajům</t>
  </si>
  <si>
    <t>Podrobněji rozveďte jednotlivé skupiny výdajů (zejména položky Ostatní investiční/neinvestiční výdaje).</t>
  </si>
  <si>
    <t>Míra spolufinancování</t>
  </si>
  <si>
    <t>Zdroj financování (včetně případného využití věcného příspěvku)</t>
  </si>
  <si>
    <t>Bližší komentář ke zdroji/zdrojům spolufinancování</t>
  </si>
  <si>
    <t>Orientačně vymezte základní časové úseky projektu ve smyslu přípravné fáze, realizační fáze a provozní fáze s ohledem na jednotlivé investiční akce, resp. etapy. Harmonogram znázorněte pomocí Ganttova diagramu.
Vezměte v potaz následující parametry: Maximální možná délka realizace je 7 let. Nejzazší termín ukončení fyzické realizace projektu a zahájení provozní fáze je rok 2027.
Výchozím bodem bude zahájení realizace projektu v roce „N“. Všechny fáze projektu budou vztaženy k roku „N“ s uvedením počtu roků od zahájení realizace projektu (např. předpokládané datum zahájení projektu v roce „N“, předpokládané datum ukončení sedmiletého projektu „N+6“).</t>
  </si>
  <si>
    <t>Ganttův diagram</t>
  </si>
  <si>
    <t>Rok N:</t>
  </si>
  <si>
    <t>Pořadí a název fáze</t>
  </si>
  <si>
    <t>Začátek fáze</t>
  </si>
  <si>
    <t>Konec fáze</t>
  </si>
  <si>
    <t>1. pol.</t>
  </si>
  <si>
    <t>2. pol.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</si>
  <si>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</si>
  <si>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</si>
  <si>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</si>
  <si>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</si>
  <si>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</si>
  <si>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</si>
  <si>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</si>
  <si>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</si>
  <si>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</si>
  <si>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</si>
  <si>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</si>
  <si>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</si>
  <si>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</si>
  <si>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</si>
  <si>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</si>
  <si>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</si>
  <si>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</si>
  <si>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</si>
  <si>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</si>
  <si>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</si>
  <si>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Popište hlavní potenciální rizika, která mohou v projektu nastat. Rizika budou definována zejména pro oblast stavební a plánovací, technickou, právní, organizační, lidské zdroje a udržitelnost projektu. Identifikaci hlavních potenciálních rizik doplňte komentářem a uveďte plánovaná opatření nezbytná k eliminaci rizik projektu.  </t>
  </si>
  <si>
    <t>Popište, jak bude zajištěna udržitelnost projektu nejméně po dobu pěti let od ukončení realizace projektu. Uveďte, z jakých zdrojů bude zajištěna finanční udržitelnost projektu. Dále uveďte plánovaná opatření, která přispějí k věcné udržitelnosti aktivit a výstupů projektu.</t>
  </si>
  <si>
    <t>Cílem je popsat stručně a výstižně hlavní aspekty projektu, jeho přínos, výsledky a dopad. Text abstraktu by měl být formulován i s ohledem na to, že může být v budoucnu využít jako podklad pro publicitu.</t>
  </si>
  <si>
    <t xml:space="preserve">Uveďte všechny přínosy a dopady projektu, které se projeví v krátkodobém, střednědobém a dlouhodobém časovém horizontu (např. vybudování nebo modernizace budovy, laboratoře, studijní programy atp.). 
Cíle projektu stanovte v souladu s principy SMART.
</t>
  </si>
  <si>
    <t>8. Popis stavebně-technického řešení</t>
  </si>
  <si>
    <t>Popis o dopadu projektu podpořte daty (indikátory)</t>
  </si>
  <si>
    <t>Tento popis musí dále obsahovat:
• Popis předpokládaných kvantitativních i kvalitativních změn v podpořené oblasti, ke kterým dojde prostřednictvím realizace projektu.
• Informace o tom, jaké systémové problémy kraje projekt řeší. Popište návaznost projektového záměru na konkrétní priority/strategie kraje a přínos realizace projektového záměru k jejich řešení/naplnění.</t>
  </si>
  <si>
    <t>Dotace</t>
  </si>
  <si>
    <t>Provozní příjmy dotace</t>
  </si>
  <si>
    <t>Příjmy</t>
  </si>
  <si>
    <t>Příjmy celkem</t>
  </si>
  <si>
    <t>Realizační výdaje</t>
  </si>
  <si>
    <t>Provozní výdaje</t>
  </si>
  <si>
    <t>Výdaj celkem</t>
  </si>
  <si>
    <t>Finanční Cash-flow</t>
  </si>
  <si>
    <t>Doplňte plánované přijmy a výdaje po konci projektu</t>
  </si>
  <si>
    <t>%</t>
  </si>
  <si>
    <t>Název projektu</t>
  </si>
  <si>
    <t>Název žadatele/partnera</t>
  </si>
  <si>
    <t>Rozpočet</t>
  </si>
  <si>
    <t>Období realizace</t>
  </si>
  <si>
    <t xml:space="preserve">Vyberte tematické zaměření </t>
  </si>
  <si>
    <t>Období</t>
  </si>
  <si>
    <t>Výdaje</t>
  </si>
  <si>
    <t>Název subjektu</t>
  </si>
  <si>
    <t>Kontaktní osoba</t>
  </si>
  <si>
    <t>Email</t>
  </si>
  <si>
    <t>Předpokládané náklady</t>
  </si>
  <si>
    <t xml:space="preserve">2. Tématické zaměření projektu dle FST </t>
  </si>
  <si>
    <t xml:space="preserve">3. Stručný popis projektu – abstrakt </t>
  </si>
  <si>
    <t>4. Aktuální připravenost projektového záměru</t>
  </si>
  <si>
    <t>6. Identifikace cílů, přínosů a dopadů projektu</t>
  </si>
  <si>
    <t xml:space="preserve">7. Charakteristika věcné části projektu </t>
  </si>
  <si>
    <t xml:space="preserve">9. Celkové náklady projektu </t>
  </si>
  <si>
    <t>10. Spolufinancování</t>
  </si>
  <si>
    <t xml:space="preserve">11. Harmonogram projektu </t>
  </si>
  <si>
    <t>12. Zkušenosti v oblasti řízení projektu</t>
  </si>
  <si>
    <t>13. Analýza rizik a varianty řešení</t>
  </si>
  <si>
    <t>14. Finanční a věcná udržitelnost projektu</t>
  </si>
  <si>
    <t>f</t>
  </si>
  <si>
    <t>Popište zkušenosti subjektu s realizací investičních/neinvestičních projektů v objemu nad 50 mil. Kč v posledních 10 letech.</t>
  </si>
  <si>
    <t>5. Profil subjektu</t>
  </si>
  <si>
    <t>Stručná charakteristika subjektu:</t>
  </si>
  <si>
    <t xml:space="preserve">Popište obsahovou náplň projektu, předpokládané aktivity a vazbu na transformaci kraje a zdůvodněte realizaci projektu. Z popisu musí být zřejmé, že projektový záměr představuje v místě a čase logicky provázaný celek. Popis musí obsahovat: 
• Popis předpokládaných aktivit a jejich návaznosti v zájmu naplnění definovaných cílů projektového záměru.
• Vysvětlení a zdůvodnění nezbytnosti investic do pořízení či modernizace infrastruktury pro úspěšnou realizaci projektového záměru s ohledem na výchozí situaci a plán dosažení cíle projektu.
• Zdůvodnění zapojení subjektu do projektu a popis způsobu jejich zapojení.
</t>
  </si>
  <si>
    <t>Popis musí obsahovat vazbu jak na komplexní investiční strategii subjektu, tak na materiálně-technické zázemí projektem dotčených součástí subjektu – technické zdůvodnění realizace projektu (nevyhovující technický stav, zdůvodnění navyšování prostorových kapacit, urbanistické uspořádání, související infrastrukturní projekty apod.).
Je nutné uvést podrobné zdůvodnění potřebnosti jednotlivých řešení, investice do přístrojového vybavení a podrobný popis využití tohoto vybavení v rámci projektu.</t>
  </si>
  <si>
    <t xml:space="preserve">Specifikujte pořizované vybavení a další zařízení. Doplňte zdůvodnění potřeby, účel využití a časový harmonogram pořizování technického a přístrojového vybavení v podobě funkčních celků. Dále uveďte popis využití stávajícího přístrojového vybavení a zařízení subjektu vzhledem k nárokům projektového záměru. Uveďte vazbu jednotlivých zařízení na infrastrukturní/stavební části projektu. V rámci plánovaného přístrojového vybavení budou také uvedeny vazby na vzdělávací/výzkumné zaměření projektu.
</t>
  </si>
  <si>
    <t>Stručně představte subjekt projektu, uveďte odkaz na internetové informační zdroje o subjektu. 
Uveďte název a stručnou charakteristiku součásti subjektu, která bude realizovat věcnou náplň projektu.</t>
  </si>
  <si>
    <t xml:space="preserve">Popište obsahovou náplň projektu, předpokládané aktivity a vazbu na transformaci kraje a zdůvodněte realizaci projektu. Z popisu musí být zřejmé, že projektový záměr představuje v místě a čase logicky provázaný celek. Popis musí obsahovat: 
• Popis předpokládaných aktivit a jejich návaznosti v zájmu naplnění definovaných cílů projektového záměru.
• Vysvětlení a zdůvodnění nezbytnosti investic do pořízení či modernizace infrastruktury pro úspěšnou realizaci projektového záměru s ohledem na výchozí situaci a plán dosažení cíle projektu.
• Zdůvodnění zapojení subjektů do projektu a popis způsobu jejich zapojení.
</t>
  </si>
  <si>
    <t>Popis musí obsahovat vazbu jak na komplexní investiční strategii subjektů, tak na materiálně-technické zázemí projektem dotčených součástí subjektů – technické zdůvodnění realizace projektu (nevyhovující technický stav, zdůvodnění navyšování prostorových kapacit, urbanistické uspořádání, související infrastrukturní projekty apod.).
Je nutné uvést podrobné zdůvodnění potřebnosti jednotlivých řešení, investice do přístrojového vybavení a podrobný popis využití tohoto vybavení v rámci projektu.</t>
  </si>
  <si>
    <t xml:space="preserve">Specifikujte pořizované vybavení a další zařízení. Doplňte zdůvodnění potřeby, účel využití a časový harmonogram pořizování technického a přístrojového vybavení v podobě funkčních celků. Dále uveďte popis využití stávajícího přístrojového vybavení a zařízení subjektů vzhledem k nárokům projektového záměru. Uveďte vazbu jednotlivých zařízení na infrastrukturní/stavební části projektu. V rámci plánovaného přístrojového vybavení budou také uvedeny vazby na vzdělávací/výzkumné zaměření projektu.
</t>
  </si>
  <si>
    <t>Popište zkušenosti subjektů s realizací investičních/neinvestičních projektů v objemu nad 50 mil. Kč v posledních 10 letech.</t>
  </si>
  <si>
    <t>Stručná charakteristika subjektů projektu:</t>
  </si>
  <si>
    <t xml:space="preserve"> </t>
  </si>
  <si>
    <t>Nahoru</t>
  </si>
  <si>
    <t>v</t>
  </si>
  <si>
    <t xml:space="preserve">Závazná struktura informace 
o připravovaném strategickém projektu
</t>
  </si>
  <si>
    <t>Podpis hlavního nositele</t>
  </si>
  <si>
    <t>1. produktivní investice do malých a středních podniků, včetně začínajících podniků, které vedou k hospodářské diverzifikaci, modernizaci a přeměně</t>
  </si>
  <si>
    <t>2. investice do zakládání nových podniků, mimo jiné prostřednictvím podnikatelských inkubátorů a poradenských služeb vedoucích k vytváření pracovních míst</t>
  </si>
  <si>
    <t>3. investice do výzkumu a inovací včetně investic do univerzit a veřejných výzkumných institucí a podpora přenosu pokročilých technologií</t>
  </si>
  <si>
    <t>4. investice do zavádění technologií i do systémů a infrastruktur pro cenově dostupnou čistou energii, včetně technologií skladování energie, do snižování emisí skleníkových plynů,</t>
  </si>
  <si>
    <t>5. investice do digitalizace, digitálních inovací a digitálního propojení</t>
  </si>
  <si>
    <t>6. investice do regenerace a dekontaminace brownfieldů, obnovy půdy a případně zelené infrastruktury a projektů obnovy s přihlédnutím k zásadě „znečišťovatel platí“</t>
  </si>
  <si>
    <t>7. investice do posílení oběhového hospodářství mimo jiné předcházením vzniku odpadů, jejich snižováním, účinným využíváním zdrojů, opětovným používáním a recyklací</t>
  </si>
  <si>
    <t>8. zvyšování kvalifikace a rekvalifikace pracovníků</t>
  </si>
  <si>
    <t>9. pomoc uchazečům o zaměstnání při hledání zaměstnání</t>
  </si>
  <si>
    <t>10. aktivní začleňování uchazečů o zaměstnání</t>
  </si>
  <si>
    <t>11. investice do udržitelné místní mobility včetně dekarbonizace sektoru místní dopravy</t>
  </si>
  <si>
    <t>12. další činnosti v oblasti vzdělávání a sociálního začlenění, včetně, je-li to řádně odůvodněné, infrastruktury pro účely školicích středisek, zařízení péče o děti a starší lidi, jak bude uvedeno PSÚT v souladu s článkem 7.</t>
  </si>
  <si>
    <t>Telefon</t>
  </si>
  <si>
    <t>kontrolní součet</t>
  </si>
  <si>
    <t xml:space="preserve">Významný dopad či potenciál změny v místě realizace projektu nebo na větším území kraje </t>
  </si>
  <si>
    <t xml:space="preserve">Soulad se strategiemi regionálního rozvoje dotčených krajů nebo Strategií RE:START </t>
  </si>
  <si>
    <t>Vznik nových nebo udržení stávajících pracovních míst anebo zvyšování kvalifikace a vzdělanosti nebo pozitivní vliv na adaptaci na klimatickou změnu</t>
  </si>
  <si>
    <t>15. Lokální dopad realizace projektu</t>
  </si>
  <si>
    <t>17. Vliv na trh práce</t>
  </si>
  <si>
    <t>16. Soulad se strategiemi</t>
  </si>
  <si>
    <t>Uveďte podíl připadající na spolufinancování projektu a zdroje pro krytí spolufinancování projektu</t>
  </si>
  <si>
    <t>Podíl spolufinancování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</si>
</sst>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rgb="FF2E74B5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36"/>
      <color rgb="FF2E74B5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8" tint="0.79998168889431442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36"/>
      <color rgb="FF2E74B5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26" fillId="0" borderId="0" applyFont="0" applyFill="0" applyBorder="0" applyAlignment="0" applyProtection="0"/>
  </cellStyleXfs>
  <cellXfs count="144">
    <xf numFmtId="0" fontId="0" fillId="0" borderId="0" xfId="0"/>
    <xf numFmtId="0" fontId="0" fillId="2" borderId="0" xfId="0" applyFill="1" applyProtection="1"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5" fillId="2" borderId="0" xfId="0" applyFont="1" applyFill="1" applyProtection="1">
      <protection hidden="1"/>
    </xf>
    <xf numFmtId="0" fontId="8" fillId="2" borderId="0" xfId="0" applyFont="1" applyFill="1" applyProtection="1"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8" fillId="2" borderId="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2" borderId="0" xfId="0" applyFont="1" applyFill="1" applyProtection="1">
      <protection hidden="1"/>
    </xf>
    <xf numFmtId="0" fontId="10" fillId="2" borderId="0" xfId="0" applyFont="1" applyFill="1" applyAlignment="1" applyProtection="1">
      <alignment horizontal="right" vertical="center"/>
      <protection hidden="1"/>
    </xf>
    <xf numFmtId="0" fontId="6" fillId="2" borderId="0" xfId="1" applyFill="1" applyAlignment="1" applyProtection="1">
      <alignment horizontal="left"/>
      <protection hidden="1"/>
    </xf>
    <xf numFmtId="0" fontId="8" fillId="0" borderId="0" xfId="0" applyFont="1" applyAlignment="1" applyProtection="1">
      <alignment vertical="center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9" fillId="2" borderId="0" xfId="0" applyFont="1" applyFill="1" applyProtection="1">
      <protection hidden="1"/>
    </xf>
    <xf numFmtId="0" fontId="13" fillId="2" borderId="0" xfId="0" applyFont="1" applyFill="1" applyAlignment="1" applyProtection="1">
      <alignment vertical="center"/>
      <protection hidden="1"/>
    </xf>
    <xf numFmtId="0" fontId="1" fillId="2" borderId="0" xfId="0" applyFont="1" applyFill="1" applyProtection="1">
      <protection hidden="1"/>
    </xf>
    <xf numFmtId="0" fontId="0" fillId="3" borderId="4" xfId="0" applyFill="1" applyBorder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/>
      <protection hidden="1"/>
    </xf>
    <xf numFmtId="0" fontId="15" fillId="4" borderId="4" xfId="0" applyFont="1" applyFill="1" applyBorder="1" applyAlignment="1" applyProtection="1">
      <alignment horizontal="center" vertical="center"/>
      <protection hidden="1"/>
    </xf>
    <xf numFmtId="0" fontId="1" fillId="4" borderId="4" xfId="0" applyFont="1" applyFill="1" applyBorder="1" applyAlignment="1" applyProtection="1">
      <alignment horizontal="center" vertical="center"/>
      <protection hidden="1"/>
    </xf>
    <xf numFmtId="0" fontId="1" fillId="4" borderId="4" xfId="0" applyFont="1" applyFill="1" applyBorder="1" applyAlignment="1" applyProtection="1">
      <alignment horizontal="right"/>
      <protection hidden="1"/>
    </xf>
    <xf numFmtId="0" fontId="16" fillId="3" borderId="4" xfId="0" applyFont="1" applyFill="1" applyBorder="1" applyProtection="1">
      <protection locked="0"/>
    </xf>
    <xf numFmtId="0" fontId="17" fillId="6" borderId="4" xfId="0" applyFont="1" applyFill="1" applyBorder="1" applyAlignment="1" applyProtection="1">
      <alignment horizontal="center"/>
      <protection hidden="1"/>
    </xf>
    <xf numFmtId="0" fontId="14" fillId="2" borderId="0" xfId="0" applyFont="1" applyFill="1" applyProtection="1">
      <protection hidden="1"/>
    </xf>
    <xf numFmtId="0" fontId="7" fillId="2" borderId="0" xfId="0" applyFont="1" applyFill="1" applyAlignment="1" applyProtection="1">
      <alignment horizontal="left" vertical="center" wrapText="1"/>
      <protection hidden="1"/>
    </xf>
    <xf numFmtId="0" fontId="18" fillId="2" borderId="0" xfId="0" applyFont="1" applyFill="1" applyBorder="1" applyAlignment="1" applyProtection="1">
      <alignment horizontal="justify" vertical="center" wrapText="1"/>
      <protection hidden="1"/>
    </xf>
    <xf numFmtId="0" fontId="6" fillId="2" borderId="0" xfId="1" applyFill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left" vertical="center" wrapText="1"/>
      <protection hidden="1"/>
    </xf>
    <xf numFmtId="0" fontId="6" fillId="2" borderId="0" xfId="1" applyFill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left" vertical="center" wrapText="1"/>
      <protection hidden="1"/>
    </xf>
    <xf numFmtId="0" fontId="21" fillId="2" borderId="0" xfId="0" applyFont="1" applyFill="1" applyAlignment="1" applyProtection="1">
      <alignment horizontal="left" vertical="center" wrapText="1"/>
      <protection hidden="1"/>
    </xf>
    <xf numFmtId="0" fontId="6" fillId="2" borderId="0" xfId="1" applyFill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left" vertical="center" wrapText="1"/>
      <protection hidden="1"/>
    </xf>
    <xf numFmtId="0" fontId="6" fillId="0" borderId="0" xfId="1" applyAlignment="1">
      <alignment horizontal="left"/>
    </xf>
    <xf numFmtId="0" fontId="22" fillId="0" borderId="0" xfId="0" applyFont="1"/>
    <xf numFmtId="0" fontId="23" fillId="0" borderId="0" xfId="0" applyFont="1"/>
    <xf numFmtId="0" fontId="7" fillId="2" borderId="0" xfId="0" applyFont="1" applyFill="1" applyAlignment="1" applyProtection="1">
      <alignment horizontal="left" vertical="top" wrapText="1"/>
      <protection hidden="1"/>
    </xf>
    <xf numFmtId="0" fontId="6" fillId="0" borderId="0" xfId="1"/>
    <xf numFmtId="0" fontId="25" fillId="2" borderId="6" xfId="0" applyFont="1" applyFill="1" applyBorder="1" applyAlignment="1" applyProtection="1">
      <alignment horizontal="center"/>
      <protection hidden="1"/>
    </xf>
    <xf numFmtId="9" fontId="25" fillId="2" borderId="6" xfId="2" applyFont="1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3" xfId="0" applyFill="1" applyBorder="1" applyAlignment="1" applyProtection="1">
      <alignment horizontal="center" vertical="center"/>
      <protection hidden="1"/>
    </xf>
    <xf numFmtId="164" fontId="11" fillId="5" borderId="1" xfId="0" applyNumberFormat="1" applyFont="1" applyFill="1" applyBorder="1" applyAlignment="1" applyProtection="1">
      <alignment horizontal="right" vertical="center" wrapText="1"/>
      <protection hidden="1"/>
    </xf>
    <xf numFmtId="164" fontId="11" fillId="5" borderId="3" xfId="0" applyNumberFormat="1" applyFont="1" applyFill="1" applyBorder="1" applyAlignment="1" applyProtection="1">
      <alignment horizontal="right" vertical="center" wrapText="1"/>
      <protection hidden="1"/>
    </xf>
    <xf numFmtId="164" fontId="1" fillId="4" borderId="1" xfId="0" applyNumberFormat="1" applyFont="1" applyFill="1" applyBorder="1" applyAlignment="1" applyProtection="1">
      <alignment horizontal="right" vertical="center" wrapText="1"/>
      <protection hidden="1"/>
    </xf>
    <xf numFmtId="164" fontId="1" fillId="4" borderId="3" xfId="0" applyNumberFormat="1" applyFont="1" applyFill="1" applyBorder="1" applyAlignment="1" applyProtection="1">
      <alignment horizontal="right" vertical="center" wrapText="1"/>
      <protection hidden="1"/>
    </xf>
    <xf numFmtId="9" fontId="1" fillId="4" borderId="4" xfId="0" applyNumberFormat="1" applyFont="1" applyFill="1" applyBorder="1" applyAlignment="1" applyProtection="1">
      <alignment horizontal="center" vertical="center" wrapText="1"/>
      <protection hidden="1"/>
    </xf>
    <xf numFmtId="9" fontId="12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4" xfId="0" applyNumberFormat="1" applyFont="1" applyFill="1" applyBorder="1" applyAlignment="1" applyProtection="1">
      <alignment horizontal="left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hidden="1"/>
    </xf>
    <xf numFmtId="164" fontId="8" fillId="4" borderId="4" xfId="0" applyNumberFormat="1" applyFont="1" applyFill="1" applyBorder="1" applyAlignment="1" applyProtection="1">
      <alignment horizontal="right" vertical="center" wrapText="1"/>
      <protection hidden="1"/>
    </xf>
    <xf numFmtId="0" fontId="11" fillId="5" borderId="1" xfId="0" applyFont="1" applyFill="1" applyBorder="1" applyAlignment="1" applyProtection="1">
      <alignment horizontal="center" vertical="center" wrapText="1"/>
      <protection hidden="1"/>
    </xf>
    <xf numFmtId="0" fontId="11" fillId="5" borderId="2" xfId="0" applyFont="1" applyFill="1" applyBorder="1" applyAlignment="1" applyProtection="1">
      <alignment horizontal="center" vertical="center" wrapText="1"/>
      <protection hidden="1"/>
    </xf>
    <xf numFmtId="0" fontId="11" fillId="5" borderId="3" xfId="0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center" wrapText="1"/>
      <protection hidden="1"/>
    </xf>
    <xf numFmtId="0" fontId="11" fillId="0" borderId="3" xfId="0" applyFont="1" applyBorder="1" applyAlignment="1" applyProtection="1">
      <alignment horizontal="center" vertical="center" wrapText="1"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alignment horizontal="justify" vertical="top" wrapText="1"/>
      <protection hidden="1"/>
    </xf>
    <xf numFmtId="0" fontId="6" fillId="2" borderId="0" xfId="1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justify" vertical="top" wrapText="1"/>
      <protection hidden="1"/>
    </xf>
    <xf numFmtId="0" fontId="25" fillId="3" borderId="1" xfId="0" applyFont="1" applyFill="1" applyBorder="1" applyAlignment="1" applyProtection="1">
      <alignment horizontal="justify" vertical="top" wrapText="1"/>
      <protection locked="0"/>
    </xf>
    <xf numFmtId="0" fontId="25" fillId="3" borderId="2" xfId="0" applyFont="1" applyFill="1" applyBorder="1" applyAlignment="1" applyProtection="1">
      <alignment horizontal="justify" vertical="top" wrapText="1"/>
      <protection locked="0"/>
    </xf>
    <xf numFmtId="0" fontId="25" fillId="3" borderId="3" xfId="0" applyFont="1" applyFill="1" applyBorder="1" applyAlignment="1" applyProtection="1">
      <alignment horizontal="justify" vertical="top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1" fillId="4" borderId="3" xfId="0" applyFont="1" applyFill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/>
      <protection hidden="1"/>
    </xf>
    <xf numFmtId="0" fontId="25" fillId="3" borderId="1" xfId="0" applyFont="1" applyFill="1" applyBorder="1" applyAlignment="1" applyProtection="1">
      <alignment horizontal="left" vertical="top" wrapText="1"/>
      <protection locked="0"/>
    </xf>
    <xf numFmtId="0" fontId="25" fillId="3" borderId="2" xfId="0" applyFont="1" applyFill="1" applyBorder="1" applyAlignment="1" applyProtection="1">
      <alignment horizontal="left" vertical="top" wrapText="1"/>
      <protection locked="0"/>
    </xf>
    <xf numFmtId="0" fontId="25" fillId="3" borderId="3" xfId="0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Alignment="1" applyProtection="1">
      <alignment horizontal="left" vertical="top" wrapText="1"/>
      <protection hidden="1"/>
    </xf>
    <xf numFmtId="0" fontId="25" fillId="3" borderId="4" xfId="1" applyFont="1" applyFill="1" applyBorder="1" applyAlignment="1" applyProtection="1">
      <alignment horizontal="left" vertical="top" wrapText="1"/>
      <protection hidden="1"/>
    </xf>
    <xf numFmtId="0" fontId="15" fillId="3" borderId="4" xfId="1" applyFont="1" applyFill="1" applyBorder="1" applyAlignment="1" applyProtection="1">
      <alignment horizontal="left" vertical="top" wrapText="1"/>
      <protection hidden="1"/>
    </xf>
    <xf numFmtId="164" fontId="1" fillId="4" borderId="4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1" fillId="2" borderId="0" xfId="0" applyNumberFormat="1" applyFont="1" applyFill="1" applyBorder="1" applyAlignment="1" applyProtection="1">
      <alignment horizontal="right" vertical="center" wrapText="1"/>
      <protection hidden="1"/>
    </xf>
    <xf numFmtId="164" fontId="12" fillId="3" borderId="4" xfId="0" applyNumberFormat="1" applyFont="1" applyFill="1" applyBorder="1" applyAlignment="1" applyProtection="1">
      <alignment horizontal="right" vertical="center" wrapText="1"/>
      <protection locked="0"/>
    </xf>
    <xf numFmtId="164" fontId="12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5" borderId="4" xfId="0" applyFont="1" applyFill="1" applyBorder="1" applyAlignment="1" applyProtection="1">
      <alignment horizontal="center" vertical="center" wrapText="1"/>
      <protection hidden="1"/>
    </xf>
    <xf numFmtId="164" fontId="11" fillId="5" borderId="4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4" xfId="0" applyFont="1" applyBorder="1" applyAlignment="1" applyProtection="1">
      <alignment horizontal="center" vertical="center" wrapText="1"/>
      <protection hidden="1"/>
    </xf>
    <xf numFmtId="164" fontId="11" fillId="2" borderId="0" xfId="0" applyNumberFormat="1" applyFont="1" applyFill="1" applyBorder="1" applyAlignment="1" applyProtection="1">
      <alignment horizontal="right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4" borderId="4" xfId="0" applyFont="1" applyFill="1" applyBorder="1" applyAlignment="1" applyProtection="1">
      <alignment horizontal="center" vertical="center" textRotation="90" wrapText="1"/>
      <protection hidden="1"/>
    </xf>
    <xf numFmtId="0" fontId="19" fillId="2" borderId="0" xfId="0" applyFont="1" applyFill="1" applyBorder="1" applyAlignment="1" applyProtection="1">
      <alignment horizontal="justify" vertical="center" wrapText="1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" fillId="4" borderId="3" xfId="0" applyFont="1" applyFill="1" applyBorder="1" applyAlignment="1" applyProtection="1">
      <alignment horizontal="center"/>
      <protection hidden="1"/>
    </xf>
    <xf numFmtId="0" fontId="12" fillId="3" borderId="1" xfId="0" applyFont="1" applyFill="1" applyBorder="1" applyAlignment="1" applyProtection="1">
      <alignment horizontal="left" vertical="center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12" fillId="3" borderId="3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center"/>
      <protection hidden="1"/>
    </xf>
    <xf numFmtId="0" fontId="1" fillId="4" borderId="5" xfId="0" applyFont="1" applyFill="1" applyBorder="1" applyAlignment="1" applyProtection="1">
      <alignment horizontal="center" vertical="center" wrapText="1"/>
      <protection hidden="1"/>
    </xf>
    <xf numFmtId="0" fontId="1" fillId="4" borderId="6" xfId="0" applyFont="1" applyFill="1" applyBorder="1" applyAlignment="1" applyProtection="1">
      <alignment horizontal="center" vertical="center" wrapText="1"/>
      <protection hidden="1"/>
    </xf>
    <xf numFmtId="0" fontId="1" fillId="4" borderId="7" xfId="0" applyFont="1" applyFill="1" applyBorder="1" applyAlignment="1" applyProtection="1">
      <alignment horizontal="center" vertical="center" wrapText="1"/>
      <protection hidden="1"/>
    </xf>
    <xf numFmtId="0" fontId="1" fillId="4" borderId="9" xfId="0" applyFont="1" applyFill="1" applyBorder="1" applyAlignment="1" applyProtection="1">
      <alignment horizontal="center" vertical="center" wrapText="1"/>
      <protection hidden="1"/>
    </xf>
    <xf numFmtId="0" fontId="1" fillId="4" borderId="10" xfId="0" applyFont="1" applyFill="1" applyBorder="1" applyAlignment="1" applyProtection="1">
      <alignment horizontal="center" vertical="center" wrapText="1"/>
      <protection hidden="1"/>
    </xf>
    <xf numFmtId="0" fontId="1" fillId="4" borderId="11" xfId="0" applyFont="1" applyFill="1" applyBorder="1" applyAlignment="1" applyProtection="1">
      <alignment horizontal="center" vertical="center" wrapText="1"/>
      <protection hidden="1"/>
    </xf>
    <xf numFmtId="0" fontId="1" fillId="4" borderId="8" xfId="0" applyFont="1" applyFill="1" applyBorder="1" applyAlignment="1" applyProtection="1">
      <alignment horizontal="center" vertical="center" wrapText="1"/>
      <protection hidden="1"/>
    </xf>
    <xf numFmtId="0" fontId="1" fillId="4" borderId="12" xfId="0" applyFont="1" applyFill="1" applyBorder="1" applyAlignment="1" applyProtection="1">
      <alignment horizontal="center" vertical="center" wrapText="1"/>
      <protection hidden="1"/>
    </xf>
    <xf numFmtId="0" fontId="19" fillId="2" borderId="10" xfId="0" applyFont="1" applyFill="1" applyBorder="1" applyAlignment="1" applyProtection="1">
      <alignment horizontal="left" vertical="center" wrapText="1"/>
      <protection hidden="1"/>
    </xf>
    <xf numFmtId="0" fontId="18" fillId="2" borderId="10" xfId="0" applyFont="1" applyFill="1" applyBorder="1" applyAlignment="1" applyProtection="1">
      <alignment horizontal="left" vertical="center" wrapText="1"/>
      <protection hidden="1"/>
    </xf>
    <xf numFmtId="0" fontId="10" fillId="2" borderId="0" xfId="0" applyFont="1" applyFill="1" applyBorder="1" applyAlignment="1" applyProtection="1">
      <alignment horizontal="justify" vertical="center" wrapText="1"/>
      <protection hidden="1"/>
    </xf>
    <xf numFmtId="0" fontId="1" fillId="4" borderId="2" xfId="0" applyFont="1" applyFill="1" applyBorder="1" applyAlignment="1" applyProtection="1">
      <alignment horizontal="center" vertical="center" wrapText="1"/>
      <protection hidden="1"/>
    </xf>
    <xf numFmtId="0" fontId="1" fillId="4" borderId="8" xfId="0" applyFont="1" applyFill="1" applyBorder="1" applyAlignment="1" applyProtection="1">
      <alignment horizontal="center" vertical="center" textRotation="90" wrapText="1"/>
      <protection hidden="1"/>
    </xf>
    <xf numFmtId="0" fontId="1" fillId="4" borderId="13" xfId="0" applyFont="1" applyFill="1" applyBorder="1" applyAlignment="1" applyProtection="1">
      <alignment horizontal="center" vertical="center" textRotation="90" wrapText="1"/>
      <protection hidden="1"/>
    </xf>
    <xf numFmtId="0" fontId="1" fillId="4" borderId="12" xfId="0" applyFont="1" applyFill="1" applyBorder="1" applyAlignment="1" applyProtection="1">
      <alignment horizontal="center" vertical="center" textRotation="90" wrapText="1"/>
      <protection hidden="1"/>
    </xf>
    <xf numFmtId="0" fontId="6" fillId="0" borderId="0" xfId="1"/>
    <xf numFmtId="0" fontId="0" fillId="0" borderId="0" xfId="0"/>
    <xf numFmtId="0" fontId="7" fillId="2" borderId="0" xfId="0" applyFont="1" applyFill="1" applyAlignment="1" applyProtection="1">
      <alignment horizontal="left" vertical="center" wrapText="1"/>
      <protection hidden="1"/>
    </xf>
    <xf numFmtId="0" fontId="0" fillId="2" borderId="5" xfId="0" applyFill="1" applyBorder="1" applyAlignment="1" applyProtection="1">
      <protection hidden="1"/>
    </xf>
    <xf numFmtId="0" fontId="0" fillId="0" borderId="6" xfId="0" applyBorder="1" applyAlignment="1"/>
    <xf numFmtId="0" fontId="0" fillId="0" borderId="7" xfId="0" applyBorder="1" applyAlignment="1"/>
    <xf numFmtId="0" fontId="0" fillId="0" borderId="14" xfId="0" applyBorder="1" applyAlignment="1"/>
    <xf numFmtId="0" fontId="0" fillId="0" borderId="0" xfId="0" applyBorder="1" applyAlignment="1"/>
    <xf numFmtId="0" fontId="0" fillId="0" borderId="15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20" fillId="2" borderId="1" xfId="0" applyFont="1" applyFill="1" applyBorder="1" applyAlignment="1" applyProtection="1">
      <alignment horizontal="center"/>
      <protection hidden="1"/>
    </xf>
    <xf numFmtId="0" fontId="20" fillId="2" borderId="2" xfId="0" applyFont="1" applyFill="1" applyBorder="1" applyAlignment="1" applyProtection="1">
      <alignment horizontal="center"/>
      <protection hidden="1"/>
    </xf>
    <xf numFmtId="0" fontId="20" fillId="2" borderId="3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9" fillId="2" borderId="2" xfId="0" applyFont="1" applyFill="1" applyBorder="1" applyAlignment="1" applyProtection="1">
      <alignment horizontal="center" vertical="center"/>
      <protection hidden="1"/>
    </xf>
    <xf numFmtId="0" fontId="9" fillId="2" borderId="3" xfId="0" applyFont="1" applyFill="1" applyBorder="1" applyAlignment="1" applyProtection="1">
      <alignment horizontal="center" vertical="center"/>
      <protection hidden="1"/>
    </xf>
    <xf numFmtId="49" fontId="1" fillId="2" borderId="0" xfId="0" applyNumberFormat="1" applyFont="1" applyFill="1" applyBorder="1" applyAlignment="1" applyProtection="1">
      <alignment horizontal="right" vertical="center" wrapText="1"/>
      <protection hidden="1"/>
    </xf>
    <xf numFmtId="49" fontId="11" fillId="2" borderId="0" xfId="0" applyNumberFormat="1" applyFont="1" applyFill="1" applyBorder="1" applyAlignment="1" applyProtection="1">
      <alignment horizontal="right" vertical="center" wrapText="1"/>
      <protection hidden="1"/>
    </xf>
    <xf numFmtId="49" fontId="12" fillId="2" borderId="0" xfId="0" applyNumberFormat="1" applyFont="1" applyFill="1" applyBorder="1" applyAlignment="1" applyProtection="1">
      <alignment horizontal="right" vertical="center" wrapText="1"/>
      <protection hidden="1"/>
    </xf>
    <xf numFmtId="9" fontId="11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left" vertical="center"/>
      <protection hidden="1"/>
    </xf>
    <xf numFmtId="0" fontId="9" fillId="2" borderId="2" xfId="0" applyFont="1" applyFill="1" applyBorder="1" applyAlignment="1" applyProtection="1">
      <alignment horizontal="left" vertical="center"/>
      <protection hidden="1"/>
    </xf>
    <xf numFmtId="0" fontId="9" fillId="2" borderId="3" xfId="0" applyFont="1" applyFill="1" applyBorder="1" applyAlignment="1" applyProtection="1">
      <alignment horizontal="left" vertical="center"/>
      <protection hidden="1"/>
    </xf>
    <xf numFmtId="0" fontId="25" fillId="3" borderId="1" xfId="1" applyFont="1" applyFill="1" applyBorder="1" applyAlignment="1" applyProtection="1">
      <alignment vertical="top"/>
      <protection hidden="1"/>
    </xf>
    <xf numFmtId="0" fontId="25" fillId="3" borderId="2" xfId="1" applyFont="1" applyFill="1" applyBorder="1" applyAlignment="1" applyProtection="1">
      <alignment vertical="top"/>
      <protection hidden="1"/>
    </xf>
    <xf numFmtId="0" fontId="25" fillId="3" borderId="3" xfId="1" applyFont="1" applyFill="1" applyBorder="1" applyAlignment="1" applyProtection="1">
      <alignment vertical="top"/>
      <protection hidden="1"/>
    </xf>
    <xf numFmtId="0" fontId="0" fillId="0" borderId="0" xfId="0" applyAlignment="1">
      <alignment horizontal="left" vertical="center" wrapText="1"/>
    </xf>
    <xf numFmtId="0" fontId="0" fillId="3" borderId="1" xfId="0" applyFill="1" applyBorder="1" applyAlignment="1" applyProtection="1">
      <alignment horizontal="left"/>
      <protection hidden="1"/>
    </xf>
    <xf numFmtId="0" fontId="0" fillId="3" borderId="2" xfId="0" applyFill="1" applyBorder="1" applyAlignment="1" applyProtection="1">
      <alignment horizontal="left"/>
      <protection hidden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4" fillId="3" borderId="4" xfId="1" applyFont="1" applyFill="1" applyBorder="1" applyAlignment="1" applyProtection="1">
      <alignment horizontal="left" vertical="top" wrapText="1"/>
      <protection hidden="1"/>
    </xf>
  </cellXfs>
  <cellStyles count="3">
    <cellStyle name="Hypertextový odkaz" xfId="1" builtinId="8"/>
    <cellStyle name="Normální" xfId="0" builtinId="0"/>
    <cellStyle name="Procenta" xfId="2" builtinId="5"/>
  </cellStyles>
  <dxfs count="24"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78296</xdr:colOff>
      <xdr:row>1</xdr:row>
      <xdr:rowOff>59188</xdr:rowOff>
    </xdr:from>
    <xdr:to>
      <xdr:col>12</xdr:col>
      <xdr:colOff>454403</xdr:colOff>
      <xdr:row>34</xdr:row>
      <xdr:rowOff>116512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25229952-9AFF-4954-AB27-9D701F0C676F}"/>
            </a:ext>
          </a:extLst>
        </xdr:cNvPr>
        <xdr:cNvSpPr txBox="1"/>
      </xdr:nvSpPr>
      <xdr:spPr>
        <a:xfrm>
          <a:off x="78296" y="245610"/>
          <a:ext cx="8485465" cy="62092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2000" b="1"/>
            <a:t>Návod k vyplnění formuláře "Závazná struktura informací o připravovaném strategickém projektu"</a:t>
          </a:r>
        </a:p>
        <a:p>
          <a:endParaRPr lang="cs-CZ" sz="2000"/>
        </a:p>
        <a:p>
          <a:r>
            <a:rPr lang="cs-CZ" sz="2000" b="1"/>
            <a:t>1) Strategický projekt s jedním nositelem bez partnerů </a:t>
          </a:r>
        </a:p>
        <a:p>
          <a:r>
            <a:rPr lang="cs-CZ" sz="2000" b="0"/>
            <a:t>V případě nositele bez partnerů se vyplní pouze list "Zadavatel (Nositel)".</a:t>
          </a:r>
        </a:p>
        <a:p>
          <a:endParaRPr lang="cs-CZ" sz="2000" b="0"/>
        </a:p>
        <a:p>
          <a:r>
            <a:rPr lang="cs-CZ" sz="2000" b="1"/>
            <a:t>2) Strategický projekt s partnery </a:t>
          </a:r>
        </a:p>
        <a:p>
          <a:r>
            <a:rPr lang="cs-CZ" sz="2000" b="0"/>
            <a:t>Nositel vyplní list "Zadavatel (Nositel)" za sebe a uvede údaje a informace pouze (včetně nákladů) pouze k aktivitám a činnostem, které bude zajišťovat sám</a:t>
          </a:r>
        </a:p>
        <a:p>
          <a:r>
            <a:rPr lang="cs-CZ" sz="2000" b="0"/>
            <a:t>Partner či partneři vyplní každý samostatně</a:t>
          </a:r>
          <a:r>
            <a:rPr lang="cs-CZ" sz="2000" b="0" baseline="0"/>
            <a:t> list(y) označení Partner 1 až Partner X, v případě partnerů s finančním příspěvkem včetně všech finančních údajů (náklady připadající na jejich aktivitu, atd.)</a:t>
          </a:r>
        </a:p>
        <a:p>
          <a:r>
            <a:rPr lang="cs-CZ" sz="2000" b="0"/>
            <a:t>Nositel pak doplní na listu "Celková karta" všechny údaje i informace za sebe a partnera či partnery, které se nenačetly automaticky - např. v bodě "3. Stručný popis projektu – abstrakt"</a:t>
          </a:r>
          <a:r>
            <a:rPr lang="cs-CZ" sz="2000" b="0" baseline="0"/>
            <a:t> doplní abstrakt vycházející z informací uvedených na listu </a:t>
          </a:r>
          <a:r>
            <a:rPr lang="cs-CZ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"Zadavatel (Nositel)" a</a:t>
          </a:r>
          <a:r>
            <a:rPr lang="cs-CZ" sz="2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od jednotlivých partnerů, dtto pro Přínosy projektu </a:t>
          </a:r>
          <a:endParaRPr lang="cs-CZ" sz="20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425451</xdr:colOff>
      <xdr:row>7</xdr:row>
      <xdr:rowOff>38100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5"/>
        <a:stretch/>
      </xdr:blipFill>
      <xdr:spPr bwMode="auto">
        <a:xfrm>
          <a:off x="293688" y="190500"/>
          <a:ext cx="2132013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425451</xdr:colOff>
      <xdr:row>7</xdr:row>
      <xdr:rowOff>38100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5"/>
        <a:stretch/>
      </xdr:blipFill>
      <xdr:spPr bwMode="auto">
        <a:xfrm>
          <a:off x="293688" y="190500"/>
          <a:ext cx="2132013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425451</xdr:colOff>
      <xdr:row>7</xdr:row>
      <xdr:rowOff>38100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5"/>
        <a:stretch/>
      </xdr:blipFill>
      <xdr:spPr bwMode="auto">
        <a:xfrm>
          <a:off x="293688" y="190500"/>
          <a:ext cx="2132013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425451</xdr:colOff>
      <xdr:row>7</xdr:row>
      <xdr:rowOff>38100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5"/>
        <a:stretch/>
      </xdr:blipFill>
      <xdr:spPr bwMode="auto">
        <a:xfrm>
          <a:off x="293688" y="190500"/>
          <a:ext cx="2132013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425451</xdr:colOff>
      <xdr:row>7</xdr:row>
      <xdr:rowOff>38100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5"/>
        <a:stretch/>
      </xdr:blipFill>
      <xdr:spPr bwMode="auto">
        <a:xfrm>
          <a:off x="293688" y="190500"/>
          <a:ext cx="2132013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425451</xdr:colOff>
      <xdr:row>7</xdr:row>
      <xdr:rowOff>38100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5"/>
        <a:stretch/>
      </xdr:blipFill>
      <xdr:spPr bwMode="auto">
        <a:xfrm>
          <a:off x="293688" y="190500"/>
          <a:ext cx="2132013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425451</xdr:colOff>
      <xdr:row>7</xdr:row>
      <xdr:rowOff>38100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5"/>
        <a:stretch/>
      </xdr:blipFill>
      <xdr:spPr bwMode="auto">
        <a:xfrm>
          <a:off x="293688" y="190500"/>
          <a:ext cx="2132013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425451</xdr:colOff>
      <xdr:row>7</xdr:row>
      <xdr:rowOff>38100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5"/>
        <a:stretch/>
      </xdr:blipFill>
      <xdr:spPr bwMode="auto">
        <a:xfrm>
          <a:off x="293688" y="190500"/>
          <a:ext cx="2132013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425451</xdr:colOff>
      <xdr:row>7</xdr:row>
      <xdr:rowOff>38100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5"/>
        <a:stretch/>
      </xdr:blipFill>
      <xdr:spPr bwMode="auto">
        <a:xfrm>
          <a:off x="293688" y="190500"/>
          <a:ext cx="2132013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425451</xdr:colOff>
      <xdr:row>7</xdr:row>
      <xdr:rowOff>38100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5"/>
        <a:stretch/>
      </xdr:blipFill>
      <xdr:spPr bwMode="auto">
        <a:xfrm>
          <a:off x="293688" y="190500"/>
          <a:ext cx="2132013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425451</xdr:colOff>
      <xdr:row>7</xdr:row>
      <xdr:rowOff>38100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5"/>
        <a:stretch/>
      </xdr:blipFill>
      <xdr:spPr bwMode="auto">
        <a:xfrm>
          <a:off x="293688" y="190500"/>
          <a:ext cx="2132013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425451</xdr:colOff>
      <xdr:row>7</xdr:row>
      <xdr:rowOff>38100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5"/>
        <a:stretch/>
      </xdr:blipFill>
      <xdr:spPr bwMode="auto">
        <a:xfrm>
          <a:off x="293688" y="190500"/>
          <a:ext cx="2132013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"/>
  <sheetViews>
    <sheetView zoomScale="60" zoomScaleNormal="60" workbookViewId="0">
      <selection activeCell="L40" sqref="L40"/>
    </sheetView>
  </sheetViews>
  <sheetFormatPr defaultColWidth="8.85546875"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B1:Z176"/>
  <sheetViews>
    <sheetView zoomScale="80" zoomScaleNormal="80" workbookViewId="0">
      <pane ySplit="1" topLeftCell="A2" activePane="bottomLeft" state="frozen"/>
      <selection pane="bottomLeft" activeCell="A2" sqref="A2"/>
    </sheetView>
  </sheetViews>
  <sheetFormatPr defaultColWidth="9.140625" defaultRowHeight="15" x14ac:dyDescent="0.25"/>
  <cols>
    <col min="1" max="1" width="4.140625" style="1" customWidth="1"/>
    <col min="2" max="2" width="4" style="1" customWidth="1"/>
    <col min="3" max="3" width="9.7109375" style="1" customWidth="1"/>
    <col min="4" max="4" width="10.85546875" style="1" customWidth="1"/>
    <col min="5" max="22" width="9.7109375" style="1" customWidth="1"/>
    <col min="23" max="24" width="9.140625" style="1"/>
    <col min="25" max="25" width="4.28515625" style="1" customWidth="1"/>
    <col min="26" max="26" width="4.85546875" style="1" customWidth="1"/>
    <col min="27" max="16384" width="9.140625" style="1"/>
  </cols>
  <sheetData>
    <row r="1" spans="2:21" ht="15" customHeight="1" x14ac:dyDescent="0.25">
      <c r="B1" s="39" t="s">
        <v>120</v>
      </c>
    </row>
    <row r="2" spans="2:21" ht="15" customHeight="1" x14ac:dyDescent="0.25"/>
    <row r="3" spans="2:21" ht="15" customHeight="1" x14ac:dyDescent="0.2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" customHeight="1" x14ac:dyDescent="0.2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U4" s="3"/>
    </row>
    <row r="5" spans="2:21" ht="15" customHeight="1" x14ac:dyDescent="0.25"/>
    <row r="6" spans="2:21" ht="15" customHeight="1" x14ac:dyDescent="0.35">
      <c r="P6" s="4" t="s">
        <v>0</v>
      </c>
    </row>
    <row r="7" spans="2:21" ht="15" customHeight="1" x14ac:dyDescent="0.25">
      <c r="P7" s="110" t="s">
        <v>1</v>
      </c>
      <c r="Q7" s="111"/>
      <c r="R7" s="111"/>
      <c r="S7" s="111"/>
      <c r="T7" s="111"/>
    </row>
    <row r="8" spans="2:21" ht="15" customHeight="1" x14ac:dyDescent="0.25">
      <c r="P8" s="110" t="s">
        <v>95</v>
      </c>
      <c r="Q8" s="111"/>
      <c r="R8" s="111"/>
      <c r="S8" s="111"/>
      <c r="T8" s="111"/>
    </row>
    <row r="9" spans="2:21" ht="15" customHeight="1" x14ac:dyDescent="0.2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P9" s="110" t="s">
        <v>96</v>
      </c>
      <c r="Q9" s="111"/>
      <c r="R9" s="111"/>
      <c r="S9" s="111"/>
      <c r="T9" s="111"/>
    </row>
    <row r="10" spans="2:21" ht="15" customHeight="1" x14ac:dyDescent="0.25">
      <c r="B10" s="112" t="s">
        <v>122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31"/>
      <c r="P10" s="110" t="s">
        <v>97</v>
      </c>
      <c r="Q10" s="111"/>
      <c r="R10" s="111"/>
      <c r="S10" s="111"/>
      <c r="T10" s="111"/>
    </row>
    <row r="11" spans="2:21" ht="15" customHeight="1" x14ac:dyDescent="0.25"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31"/>
      <c r="P11" s="110" t="s">
        <v>108</v>
      </c>
      <c r="Q11" s="111"/>
      <c r="R11" s="111"/>
      <c r="S11" s="111"/>
      <c r="T11" s="111"/>
    </row>
    <row r="12" spans="2:21" ht="15" customHeight="1" x14ac:dyDescent="0.25"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31"/>
      <c r="P12" s="110" t="s">
        <v>98</v>
      </c>
      <c r="Q12" s="111"/>
      <c r="R12" s="111"/>
      <c r="S12" s="111"/>
      <c r="T12" s="111"/>
    </row>
    <row r="13" spans="2:21" ht="15" customHeight="1" x14ac:dyDescent="0.25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31"/>
      <c r="P13" s="110" t="s">
        <v>99</v>
      </c>
      <c r="Q13" s="111"/>
      <c r="R13" s="111"/>
      <c r="S13" s="111"/>
      <c r="T13" s="111"/>
    </row>
    <row r="14" spans="2:21" ht="15" customHeight="1" x14ac:dyDescent="0.25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31"/>
      <c r="P14" s="110" t="s">
        <v>71</v>
      </c>
      <c r="Q14" s="111"/>
      <c r="R14" s="111"/>
      <c r="S14" s="111"/>
      <c r="T14" s="111"/>
    </row>
    <row r="15" spans="2:21" ht="15" customHeight="1" x14ac:dyDescent="0.25"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31"/>
      <c r="P15" s="110" t="s">
        <v>100</v>
      </c>
      <c r="Q15" s="111"/>
      <c r="R15" s="111"/>
      <c r="S15" s="111"/>
      <c r="T15" s="111"/>
    </row>
    <row r="16" spans="2:21" ht="15" customHeight="1" x14ac:dyDescent="0.25"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31"/>
      <c r="P16" s="110" t="s">
        <v>101</v>
      </c>
      <c r="Q16" s="111"/>
      <c r="R16" s="111"/>
      <c r="S16" s="111"/>
      <c r="T16" s="111"/>
    </row>
    <row r="17" spans="2:22" ht="15" customHeight="1" x14ac:dyDescent="0.25"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31"/>
      <c r="P17" s="110" t="s">
        <v>102</v>
      </c>
      <c r="Q17" s="111"/>
      <c r="R17" s="111"/>
      <c r="S17" s="111"/>
      <c r="T17" s="111"/>
    </row>
    <row r="18" spans="2:22" ht="15" customHeight="1" x14ac:dyDescent="0.25"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31"/>
      <c r="P18" s="110" t="s">
        <v>103</v>
      </c>
      <c r="Q18" s="111"/>
      <c r="R18" s="111"/>
      <c r="S18" s="111"/>
      <c r="T18" s="111"/>
    </row>
    <row r="19" spans="2:22" ht="15" customHeight="1" x14ac:dyDescent="0.25"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31"/>
      <c r="P19" s="110" t="s">
        <v>104</v>
      </c>
      <c r="Q19" s="111"/>
      <c r="R19" s="111"/>
      <c r="S19" s="111"/>
      <c r="T19" s="111"/>
    </row>
    <row r="20" spans="2:22" ht="15" customHeight="1" x14ac:dyDescent="0.25"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31"/>
      <c r="P20" s="110" t="s">
        <v>105</v>
      </c>
      <c r="Q20" s="111"/>
      <c r="R20" s="111"/>
      <c r="S20" s="111"/>
      <c r="T20" s="111"/>
    </row>
    <row r="21" spans="2:22" ht="15" customHeight="1" x14ac:dyDescent="0.2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P21" s="30"/>
      <c r="Q21" s="30"/>
      <c r="R21" s="30"/>
      <c r="S21" s="30"/>
      <c r="T21" s="30"/>
    </row>
    <row r="22" spans="2:22" ht="15" customHeight="1" x14ac:dyDescent="0.2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P22" s="30"/>
      <c r="Q22" s="30"/>
      <c r="R22" s="30"/>
      <c r="S22" s="30"/>
      <c r="T22" s="30"/>
    </row>
    <row r="23" spans="2:22" ht="18.75" x14ac:dyDescent="0.3">
      <c r="B23" s="5" t="s">
        <v>1</v>
      </c>
    </row>
    <row r="24" spans="2:22" ht="24" customHeight="1" x14ac:dyDescent="0.25">
      <c r="B24" s="132" t="s">
        <v>91</v>
      </c>
      <c r="C24" s="133"/>
      <c r="D24" s="133"/>
      <c r="E24" s="133"/>
      <c r="F24" s="133"/>
      <c r="G24" s="134"/>
      <c r="H24" s="139"/>
      <c r="I24" s="140"/>
      <c r="J24" s="140"/>
      <c r="K24" s="140"/>
      <c r="L24" s="140"/>
      <c r="M24" s="140"/>
      <c r="N24" s="140"/>
      <c r="O24" s="141"/>
      <c r="P24" s="141"/>
      <c r="Q24" s="141"/>
      <c r="R24" s="141"/>
      <c r="S24" s="141"/>
      <c r="T24" s="141"/>
      <c r="U24" s="141"/>
      <c r="V24" s="142"/>
    </row>
    <row r="25" spans="2:22" ht="24" customHeight="1" x14ac:dyDescent="0.25">
      <c r="B25" s="132" t="s">
        <v>84</v>
      </c>
      <c r="C25" s="133"/>
      <c r="D25" s="133"/>
      <c r="E25" s="133"/>
      <c r="F25" s="133"/>
      <c r="G25" s="134"/>
      <c r="H25" s="139"/>
      <c r="I25" s="140"/>
      <c r="J25" s="140"/>
      <c r="K25" s="140"/>
      <c r="L25" s="140"/>
      <c r="M25" s="140"/>
      <c r="N25" s="140"/>
      <c r="O25" s="141"/>
      <c r="P25" s="141"/>
      <c r="Q25" s="141"/>
      <c r="R25" s="141"/>
      <c r="S25" s="141"/>
      <c r="T25" s="141"/>
      <c r="U25" s="141"/>
      <c r="V25" s="142"/>
    </row>
    <row r="26" spans="2:22" ht="24" customHeight="1" x14ac:dyDescent="0.25">
      <c r="B26" s="132" t="s">
        <v>92</v>
      </c>
      <c r="C26" s="133"/>
      <c r="D26" s="133"/>
      <c r="E26" s="133"/>
      <c r="F26" s="133"/>
      <c r="G26" s="134"/>
      <c r="H26" s="139"/>
      <c r="I26" s="140"/>
      <c r="J26" s="140"/>
      <c r="K26" s="140"/>
      <c r="L26" s="140"/>
      <c r="M26" s="140"/>
      <c r="N26" s="140"/>
      <c r="O26" s="141"/>
      <c r="P26" s="141"/>
      <c r="Q26" s="141"/>
      <c r="R26" s="141"/>
      <c r="S26" s="141"/>
      <c r="T26" s="141"/>
      <c r="U26" s="141"/>
      <c r="V26" s="142"/>
    </row>
    <row r="27" spans="2:22" ht="24" customHeight="1" x14ac:dyDescent="0.25">
      <c r="B27" s="132" t="s">
        <v>136</v>
      </c>
      <c r="C27" s="133"/>
      <c r="D27" s="133"/>
      <c r="E27" s="133"/>
      <c r="F27" s="133"/>
      <c r="G27" s="134"/>
      <c r="H27" s="139"/>
      <c r="I27" s="140"/>
      <c r="J27" s="140"/>
      <c r="K27" s="140"/>
      <c r="L27" s="140"/>
      <c r="M27" s="140"/>
      <c r="N27" s="140"/>
      <c r="O27" s="141"/>
      <c r="P27" s="141"/>
      <c r="Q27" s="141"/>
      <c r="R27" s="141"/>
      <c r="S27" s="141"/>
      <c r="T27" s="141"/>
      <c r="U27" s="141"/>
      <c r="V27" s="142"/>
    </row>
    <row r="28" spans="2:22" ht="24" customHeight="1" x14ac:dyDescent="0.25">
      <c r="B28" s="132" t="s">
        <v>93</v>
      </c>
      <c r="C28" s="133"/>
      <c r="D28" s="133"/>
      <c r="E28" s="133"/>
      <c r="F28" s="133"/>
      <c r="G28" s="134"/>
      <c r="H28" s="139"/>
      <c r="I28" s="140"/>
      <c r="J28" s="140"/>
      <c r="K28" s="140"/>
      <c r="L28" s="140"/>
      <c r="M28" s="140"/>
      <c r="N28" s="140"/>
      <c r="O28" s="141"/>
      <c r="P28" s="141"/>
      <c r="Q28" s="141"/>
      <c r="R28" s="141"/>
      <c r="S28" s="141"/>
      <c r="T28" s="141"/>
      <c r="U28" s="141"/>
      <c r="V28" s="142"/>
    </row>
    <row r="29" spans="2:22" ht="24" customHeight="1" x14ac:dyDescent="0.25">
      <c r="B29" s="132" t="s">
        <v>94</v>
      </c>
      <c r="C29" s="133"/>
      <c r="D29" s="133"/>
      <c r="E29" s="133"/>
      <c r="F29" s="133"/>
      <c r="G29" s="134"/>
      <c r="H29" s="139"/>
      <c r="I29" s="140"/>
      <c r="J29" s="140"/>
      <c r="K29" s="140"/>
      <c r="L29" s="140"/>
      <c r="M29" s="140"/>
      <c r="N29" s="140"/>
      <c r="O29" s="141"/>
      <c r="P29" s="141"/>
      <c r="Q29" s="141"/>
      <c r="R29" s="141"/>
      <c r="S29" s="141"/>
      <c r="T29" s="141"/>
      <c r="U29" s="141"/>
      <c r="V29" s="142"/>
    </row>
    <row r="30" spans="2:22" ht="24" customHeight="1" x14ac:dyDescent="0.25">
      <c r="B30" s="132" t="s">
        <v>87</v>
      </c>
      <c r="C30" s="133"/>
      <c r="D30" s="133"/>
      <c r="E30" s="133"/>
      <c r="F30" s="133"/>
      <c r="G30" s="134"/>
      <c r="H30" s="139"/>
      <c r="I30" s="140"/>
      <c r="J30" s="140"/>
      <c r="K30" s="140"/>
      <c r="L30" s="140"/>
      <c r="M30" s="140"/>
      <c r="N30" s="140"/>
      <c r="O30" s="141"/>
      <c r="P30" s="141"/>
      <c r="Q30" s="141"/>
      <c r="R30" s="141"/>
      <c r="S30" s="141"/>
      <c r="T30" s="141"/>
      <c r="U30" s="141"/>
      <c r="V30" s="142"/>
    </row>
    <row r="31" spans="2:22" ht="15" customHeight="1" x14ac:dyDescent="0.25">
      <c r="B31" s="30"/>
      <c r="C31" s="30"/>
      <c r="M31" s="6"/>
    </row>
    <row r="32" spans="2:22" ht="15" customHeight="1" x14ac:dyDescent="0.25">
      <c r="B32" s="30"/>
      <c r="C32" s="30"/>
      <c r="M32" s="6"/>
    </row>
    <row r="33" spans="2:22" ht="15" customHeight="1" x14ac:dyDescent="0.3">
      <c r="B33" s="7" t="s">
        <v>95</v>
      </c>
      <c r="M33" s="6"/>
    </row>
    <row r="34" spans="2:22" ht="18.600000000000001" customHeight="1" x14ac:dyDescent="0.25">
      <c r="B34" s="60" t="s">
        <v>88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</row>
    <row r="35" spans="2:22" ht="40.35" customHeight="1" x14ac:dyDescent="0.25"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5"/>
    </row>
    <row r="36" spans="2:22" ht="15" customHeight="1" x14ac:dyDescent="0.25">
      <c r="B36" s="111"/>
      <c r="C36" s="111"/>
      <c r="E36" s="61"/>
      <c r="F36" s="61"/>
      <c r="M36" s="6"/>
    </row>
    <row r="37" spans="2:22" x14ac:dyDescent="0.25">
      <c r="B37" s="30"/>
      <c r="C37" s="30"/>
    </row>
    <row r="38" spans="2:22" ht="20.25" customHeight="1" x14ac:dyDescent="0.3">
      <c r="B38" s="7" t="s">
        <v>96</v>
      </c>
      <c r="C38" s="8"/>
      <c r="D38" s="8"/>
      <c r="E38" s="8"/>
      <c r="F38" s="8"/>
      <c r="G38" s="8"/>
      <c r="H38" s="8"/>
      <c r="I38" s="8"/>
      <c r="J38" s="8"/>
      <c r="M38" s="6"/>
    </row>
    <row r="39" spans="2:22" s="8" customFormat="1" ht="19.350000000000001" customHeight="1" x14ac:dyDescent="0.25">
      <c r="B39" s="60" t="s">
        <v>69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</row>
    <row r="40" spans="2:22" ht="24.95" customHeight="1" x14ac:dyDescent="0.25">
      <c r="B40" s="9" t="s">
        <v>2</v>
      </c>
      <c r="H40" s="10"/>
      <c r="V40" s="11" t="str">
        <f>CONCATENATE("Napsáno ",LEN(B41)," z 900 znaků")</f>
        <v>Napsáno 0 z 900 znaků</v>
      </c>
    </row>
    <row r="41" spans="2:22" ht="99.95" customHeight="1" x14ac:dyDescent="0.25"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5"/>
    </row>
    <row r="42" spans="2:22" x14ac:dyDescent="0.25">
      <c r="B42" s="111"/>
      <c r="C42" s="111"/>
    </row>
    <row r="43" spans="2:22" x14ac:dyDescent="0.25">
      <c r="B43" s="30"/>
      <c r="C43" s="30"/>
    </row>
    <row r="44" spans="2:22" ht="18.75" x14ac:dyDescent="0.25">
      <c r="B44" s="13" t="s">
        <v>97</v>
      </c>
    </row>
    <row r="45" spans="2:22" x14ac:dyDescent="0.25">
      <c r="B45" s="14" t="s">
        <v>3</v>
      </c>
    </row>
    <row r="46" spans="2:22" ht="24.95" customHeight="1" x14ac:dyDescent="0.25">
      <c r="B46" s="9" t="s">
        <v>2</v>
      </c>
      <c r="H46" s="10"/>
      <c r="V46" s="11" t="str">
        <f>CONCATENATE("Napsáno ",LEN(B47)," z 900 znaků")</f>
        <v>Napsáno 0 z 900 znaků</v>
      </c>
    </row>
    <row r="47" spans="2:22" ht="99.95" customHeight="1" x14ac:dyDescent="0.25"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5"/>
    </row>
    <row r="48" spans="2:22" x14ac:dyDescent="0.25">
      <c r="B48" s="111"/>
      <c r="C48" s="111"/>
    </row>
    <row r="49" spans="2:22" x14ac:dyDescent="0.25">
      <c r="B49" s="30"/>
      <c r="C49" s="30"/>
    </row>
    <row r="50" spans="2:22" ht="18.75" x14ac:dyDescent="0.25">
      <c r="B50" s="13" t="s">
        <v>108</v>
      </c>
    </row>
    <row r="51" spans="2:22" ht="36.75" customHeight="1" x14ac:dyDescent="0.25">
      <c r="B51" s="74" t="s">
        <v>113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</row>
    <row r="52" spans="2:22" ht="18.75" customHeight="1" x14ac:dyDescent="0.25">
      <c r="B52" s="15" t="s">
        <v>109</v>
      </c>
    </row>
    <row r="53" spans="2:22" ht="19.5" customHeight="1" x14ac:dyDescent="0.25">
      <c r="B53" s="9" t="s">
        <v>4</v>
      </c>
      <c r="H53" s="10"/>
      <c r="V53" s="11" t="str">
        <f>CONCATENATE("Napsáno ",LEN(B54)," ze 450 znaků")</f>
        <v>Napsáno 0 ze 450 znaků</v>
      </c>
    </row>
    <row r="54" spans="2:22" ht="60" customHeight="1" x14ac:dyDescent="0.25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5"/>
    </row>
    <row r="55" spans="2:22" x14ac:dyDescent="0.25">
      <c r="B55" s="111"/>
      <c r="C55" s="111"/>
    </row>
    <row r="56" spans="2:22" x14ac:dyDescent="0.25">
      <c r="B56" s="30"/>
      <c r="C56" s="30"/>
    </row>
    <row r="57" spans="2:22" ht="18.75" x14ac:dyDescent="0.25">
      <c r="B57" s="13" t="s">
        <v>98</v>
      </c>
    </row>
    <row r="58" spans="2:22" ht="40.35" customHeight="1" x14ac:dyDescent="0.25">
      <c r="B58" s="62" t="s">
        <v>70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</row>
    <row r="59" spans="2:22" ht="59.45" customHeight="1" x14ac:dyDescent="0.25">
      <c r="B59" s="62" t="s">
        <v>73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</row>
    <row r="60" spans="2:22" ht="16.5" customHeight="1" x14ac:dyDescent="0.25">
      <c r="B60" s="9" t="s">
        <v>5</v>
      </c>
      <c r="H60" s="10"/>
      <c r="V60" s="11" t="str">
        <f>CONCATENATE("Napsáno ",LEN(B61)," z 3600 znaků")</f>
        <v>Napsáno 0 z 3600 znaků</v>
      </c>
    </row>
    <row r="61" spans="2:22" ht="275.10000000000002" customHeight="1" x14ac:dyDescent="0.25">
      <c r="B61" s="63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5"/>
    </row>
    <row r="62" spans="2:22" x14ac:dyDescent="0.25">
      <c r="B62" s="61"/>
      <c r="C62" s="61"/>
    </row>
    <row r="63" spans="2:22" ht="13.7" customHeight="1" x14ac:dyDescent="0.25">
      <c r="B63" s="9" t="s">
        <v>72</v>
      </c>
      <c r="C63" s="30"/>
      <c r="V63" s="11" t="str">
        <f>CONCATENATE("Napsáno ",LEN(B64)," z 600 znaků")</f>
        <v>Napsáno 0 z 600 znaků</v>
      </c>
    </row>
    <row r="64" spans="2:22" ht="60" customHeight="1" x14ac:dyDescent="0.25">
      <c r="B64" s="75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</row>
    <row r="65" spans="2:22" ht="13.7" customHeight="1" x14ac:dyDescent="0.25">
      <c r="B65" s="111"/>
      <c r="C65" s="111"/>
    </row>
    <row r="66" spans="2:22" ht="13.7" customHeight="1" x14ac:dyDescent="0.25">
      <c r="B66" s="30"/>
      <c r="C66" s="30"/>
    </row>
    <row r="67" spans="2:22" ht="18.75" x14ac:dyDescent="0.25">
      <c r="B67" s="13" t="s">
        <v>99</v>
      </c>
    </row>
    <row r="68" spans="2:22" ht="76.5" customHeight="1" x14ac:dyDescent="0.25">
      <c r="B68" s="62" t="s">
        <v>110</v>
      </c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</row>
    <row r="69" spans="2:22" x14ac:dyDescent="0.25">
      <c r="B69" s="9" t="s">
        <v>5</v>
      </c>
      <c r="H69" s="10"/>
      <c r="V69" s="11" t="str">
        <f>CONCATENATE("Napsáno ",LEN(B70)," z 3600 znaků")</f>
        <v>Napsáno 0 z 3600 znaků</v>
      </c>
    </row>
    <row r="70" spans="2:22" ht="275.10000000000002" customHeight="1" x14ac:dyDescent="0.25"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5"/>
    </row>
    <row r="71" spans="2:22" x14ac:dyDescent="0.25">
      <c r="B71" s="111"/>
      <c r="C71" s="111"/>
    </row>
    <row r="72" spans="2:22" x14ac:dyDescent="0.25">
      <c r="B72" s="30"/>
      <c r="C72" s="30"/>
    </row>
    <row r="73" spans="2:22" ht="18.75" x14ac:dyDescent="0.25">
      <c r="B73" s="13" t="s">
        <v>71</v>
      </c>
    </row>
    <row r="74" spans="2:22" ht="49.5" customHeight="1" x14ac:dyDescent="0.25">
      <c r="B74" s="62" t="s">
        <v>111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</row>
    <row r="75" spans="2:22" ht="15.75" x14ac:dyDescent="0.25">
      <c r="B75" s="15" t="s">
        <v>6</v>
      </c>
    </row>
    <row r="76" spans="2:22" x14ac:dyDescent="0.25">
      <c r="B76" s="10" t="s">
        <v>7</v>
      </c>
    </row>
    <row r="77" spans="2:22" ht="16.5" customHeight="1" x14ac:dyDescent="0.25">
      <c r="B77" s="9" t="s">
        <v>2</v>
      </c>
      <c r="H77" s="10"/>
      <c r="V77" s="11" t="str">
        <f>CONCATENATE("Napsáno ",LEN(B78)," z 900 znaků")</f>
        <v>Napsáno 0 z 900 znaků</v>
      </c>
    </row>
    <row r="78" spans="2:22" ht="150" customHeight="1" x14ac:dyDescent="0.25">
      <c r="B78" s="71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3"/>
    </row>
    <row r="79" spans="2:22" ht="22.5" customHeight="1" x14ac:dyDescent="0.25">
      <c r="B79" s="15" t="s">
        <v>8</v>
      </c>
    </row>
    <row r="80" spans="2:22" ht="34.35" customHeight="1" x14ac:dyDescent="0.25">
      <c r="B80" s="60" t="s">
        <v>9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</row>
    <row r="81" spans="2:22" ht="18" customHeight="1" x14ac:dyDescent="0.25">
      <c r="B81" s="9" t="s">
        <v>2</v>
      </c>
      <c r="H81" s="10"/>
      <c r="V81" s="11" t="str">
        <f>CONCATENATE("Napsáno ",LEN(B82)," z 900 znaků")</f>
        <v>Napsáno 0 z 900 znaků</v>
      </c>
    </row>
    <row r="82" spans="2:22" ht="150" customHeight="1" x14ac:dyDescent="0.25">
      <c r="B82" s="71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3"/>
    </row>
    <row r="83" spans="2:22" ht="24.75" customHeight="1" x14ac:dyDescent="0.25">
      <c r="B83" s="15" t="s">
        <v>10</v>
      </c>
    </row>
    <row r="84" spans="2:22" ht="50.25" customHeight="1" x14ac:dyDescent="0.25">
      <c r="B84" s="60" t="s">
        <v>112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</row>
    <row r="85" spans="2:22" ht="16.5" customHeight="1" x14ac:dyDescent="0.25">
      <c r="B85" s="9" t="s">
        <v>2</v>
      </c>
      <c r="H85" s="10"/>
      <c r="V85" s="11" t="str">
        <f>CONCATENATE("Napsáno ",LEN(B86)," z 900 znaků")</f>
        <v>Napsáno 0 z 900 znaků</v>
      </c>
    </row>
    <row r="86" spans="2:22" ht="150" customHeight="1" x14ac:dyDescent="0.25">
      <c r="B86" s="71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3"/>
    </row>
    <row r="87" spans="2:22" ht="23.25" customHeight="1" x14ac:dyDescent="0.25">
      <c r="B87" s="15" t="s">
        <v>11</v>
      </c>
    </row>
    <row r="88" spans="2:22" ht="64.5" customHeight="1" x14ac:dyDescent="0.25">
      <c r="B88" s="60" t="s">
        <v>12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</row>
    <row r="89" spans="2:22" ht="18" customHeight="1" x14ac:dyDescent="0.25">
      <c r="B89" s="9" t="s">
        <v>2</v>
      </c>
      <c r="H89" s="10"/>
      <c r="V89" s="11" t="str">
        <f>CONCATENATE("Napsáno ",LEN(B90)," z 900 znaků")</f>
        <v>Napsáno 0 z 900 znaků</v>
      </c>
    </row>
    <row r="90" spans="2:22" ht="150" customHeight="1" x14ac:dyDescent="0.25">
      <c r="B90" s="71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3"/>
    </row>
    <row r="91" spans="2:22" x14ac:dyDescent="0.25">
      <c r="B91" s="111"/>
      <c r="C91" s="111"/>
    </row>
    <row r="92" spans="2:22" x14ac:dyDescent="0.25">
      <c r="B92" s="30"/>
      <c r="C92" s="30"/>
    </row>
    <row r="93" spans="2:22" ht="18.75" x14ac:dyDescent="0.25">
      <c r="B93" s="13" t="s">
        <v>100</v>
      </c>
    </row>
    <row r="94" spans="2:22" x14ac:dyDescent="0.25">
      <c r="B94" s="60" t="s">
        <v>13</v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</row>
    <row r="95" spans="2:22" ht="31.35" customHeight="1" x14ac:dyDescent="0.25">
      <c r="B95" s="66" t="s">
        <v>14</v>
      </c>
      <c r="C95" s="106"/>
      <c r="D95" s="106"/>
      <c r="E95" s="106"/>
      <c r="F95" s="67"/>
      <c r="G95" s="66" t="s">
        <v>15</v>
      </c>
      <c r="H95" s="67"/>
      <c r="I95" s="66" t="s">
        <v>16</v>
      </c>
      <c r="J95" s="67"/>
      <c r="K95" s="66" t="s">
        <v>17</v>
      </c>
      <c r="L95" s="67"/>
      <c r="M95" s="66" t="s">
        <v>18</v>
      </c>
      <c r="N95" s="67"/>
      <c r="O95" s="66" t="s">
        <v>19</v>
      </c>
      <c r="P95" s="67"/>
      <c r="Q95" s="66" t="s">
        <v>20</v>
      </c>
      <c r="R95" s="67"/>
      <c r="S95" s="66" t="s">
        <v>21</v>
      </c>
      <c r="T95" s="67"/>
      <c r="U95" s="66" t="s">
        <v>22</v>
      </c>
      <c r="V95" s="67"/>
    </row>
    <row r="96" spans="2:22" ht="28.35" customHeight="1" x14ac:dyDescent="0.25">
      <c r="B96" s="107" t="s">
        <v>23</v>
      </c>
      <c r="C96" s="56" t="s">
        <v>24</v>
      </c>
      <c r="D96" s="57"/>
      <c r="E96" s="57"/>
      <c r="F96" s="58"/>
      <c r="G96" s="68"/>
      <c r="H96" s="70"/>
      <c r="I96" s="68"/>
      <c r="J96" s="70"/>
      <c r="K96" s="68"/>
      <c r="L96" s="70"/>
      <c r="M96" s="68"/>
      <c r="N96" s="70"/>
      <c r="O96" s="68"/>
      <c r="P96" s="70"/>
      <c r="Q96" s="68"/>
      <c r="R96" s="70"/>
      <c r="S96" s="68"/>
      <c r="T96" s="70"/>
      <c r="U96" s="68"/>
      <c r="V96" s="70"/>
    </row>
    <row r="97" spans="2:22" ht="25.7" customHeight="1" x14ac:dyDescent="0.25">
      <c r="B97" s="108"/>
      <c r="C97" s="56" t="s">
        <v>25</v>
      </c>
      <c r="D97" s="57"/>
      <c r="E97" s="57"/>
      <c r="F97" s="58"/>
      <c r="G97" s="68"/>
      <c r="H97" s="70"/>
      <c r="I97" s="68"/>
      <c r="J97" s="70"/>
      <c r="K97" s="68"/>
      <c r="L97" s="70"/>
      <c r="M97" s="68"/>
      <c r="N97" s="70"/>
      <c r="O97" s="68"/>
      <c r="P97" s="70"/>
      <c r="Q97" s="68"/>
      <c r="R97" s="70"/>
      <c r="S97" s="68"/>
      <c r="T97" s="70"/>
      <c r="U97" s="68"/>
      <c r="V97" s="70"/>
    </row>
    <row r="98" spans="2:22" ht="32.450000000000003" customHeight="1" x14ac:dyDescent="0.25">
      <c r="B98" s="108"/>
      <c r="C98" s="56" t="s">
        <v>26</v>
      </c>
      <c r="D98" s="57"/>
      <c r="E98" s="57"/>
      <c r="F98" s="58"/>
      <c r="G98" s="68"/>
      <c r="H98" s="70"/>
      <c r="I98" s="68"/>
      <c r="J98" s="70"/>
      <c r="K98" s="68"/>
      <c r="L98" s="70"/>
      <c r="M98" s="68"/>
      <c r="N98" s="70"/>
      <c r="O98" s="68"/>
      <c r="P98" s="70"/>
      <c r="Q98" s="68"/>
      <c r="R98" s="70"/>
      <c r="S98" s="68"/>
      <c r="T98" s="70"/>
      <c r="U98" s="68"/>
      <c r="V98" s="70"/>
    </row>
    <row r="99" spans="2:22" ht="24.6" customHeight="1" x14ac:dyDescent="0.25">
      <c r="B99" s="109"/>
      <c r="C99" s="53" t="s">
        <v>27</v>
      </c>
      <c r="D99" s="54"/>
      <c r="E99" s="54"/>
      <c r="F99" s="55"/>
      <c r="G99" s="44">
        <f>SUM(G96:H98)</f>
        <v>0</v>
      </c>
      <c r="H99" s="45"/>
      <c r="I99" s="44">
        <f t="shared" ref="I99" si="0">SUM(I96:J98)</f>
        <v>0</v>
      </c>
      <c r="J99" s="45"/>
      <c r="K99" s="44">
        <f t="shared" ref="K99" si="1">SUM(K96:L98)</f>
        <v>0</v>
      </c>
      <c r="L99" s="45"/>
      <c r="M99" s="44">
        <f t="shared" ref="M99" si="2">SUM(M96:N98)</f>
        <v>0</v>
      </c>
      <c r="N99" s="45"/>
      <c r="O99" s="44">
        <f t="shared" ref="O99" si="3">SUM(O96:P98)</f>
        <v>0</v>
      </c>
      <c r="P99" s="45"/>
      <c r="Q99" s="44">
        <f t="shared" ref="Q99" si="4">SUM(Q96:R98)</f>
        <v>0</v>
      </c>
      <c r="R99" s="45"/>
      <c r="S99" s="44">
        <f t="shared" ref="S99" si="5">SUM(S96:T98)</f>
        <v>0</v>
      </c>
      <c r="T99" s="45"/>
      <c r="U99" s="44">
        <f t="shared" ref="U99" si="6">SUM(U96:V98)</f>
        <v>0</v>
      </c>
      <c r="V99" s="45"/>
    </row>
    <row r="100" spans="2:22" ht="22.7" customHeight="1" x14ac:dyDescent="0.25">
      <c r="B100" s="107" t="s">
        <v>28</v>
      </c>
      <c r="C100" s="56" t="s">
        <v>29</v>
      </c>
      <c r="D100" s="57"/>
      <c r="E100" s="57"/>
      <c r="F100" s="58"/>
      <c r="G100" s="68"/>
      <c r="H100" s="70"/>
      <c r="I100" s="68"/>
      <c r="J100" s="70"/>
      <c r="K100" s="68"/>
      <c r="L100" s="70"/>
      <c r="M100" s="68"/>
      <c r="N100" s="70"/>
      <c r="O100" s="68"/>
      <c r="P100" s="70"/>
      <c r="Q100" s="68"/>
      <c r="R100" s="70"/>
      <c r="S100" s="68"/>
      <c r="T100" s="70"/>
      <c r="U100" s="68"/>
      <c r="V100" s="70"/>
    </row>
    <row r="101" spans="2:22" ht="27" customHeight="1" x14ac:dyDescent="0.25">
      <c r="B101" s="108"/>
      <c r="C101" s="56" t="s">
        <v>30</v>
      </c>
      <c r="D101" s="57"/>
      <c r="E101" s="57"/>
      <c r="F101" s="58"/>
      <c r="G101" s="68"/>
      <c r="H101" s="70"/>
      <c r="I101" s="68"/>
      <c r="J101" s="70"/>
      <c r="K101" s="68"/>
      <c r="L101" s="70"/>
      <c r="M101" s="68"/>
      <c r="N101" s="70"/>
      <c r="O101" s="68"/>
      <c r="P101" s="70"/>
      <c r="Q101" s="68"/>
      <c r="R101" s="70"/>
      <c r="S101" s="68"/>
      <c r="T101" s="70"/>
      <c r="U101" s="68"/>
      <c r="V101" s="70"/>
    </row>
    <row r="102" spans="2:22" ht="26.45" customHeight="1" x14ac:dyDescent="0.25">
      <c r="B102" s="109"/>
      <c r="C102" s="53" t="s">
        <v>31</v>
      </c>
      <c r="D102" s="54"/>
      <c r="E102" s="54"/>
      <c r="F102" s="55"/>
      <c r="G102" s="44">
        <f>SUM(G100:H101)</f>
        <v>0</v>
      </c>
      <c r="H102" s="45"/>
      <c r="I102" s="44">
        <f t="shared" ref="I102" si="7">SUM(I100:J101)</f>
        <v>0</v>
      </c>
      <c r="J102" s="45"/>
      <c r="K102" s="44">
        <f t="shared" ref="K102" si="8">SUM(K100:L101)</f>
        <v>0</v>
      </c>
      <c r="L102" s="45"/>
      <c r="M102" s="44">
        <f t="shared" ref="M102" si="9">SUM(M100:N101)</f>
        <v>0</v>
      </c>
      <c r="N102" s="45"/>
      <c r="O102" s="44">
        <f t="shared" ref="O102" si="10">SUM(O100:P101)</f>
        <v>0</v>
      </c>
      <c r="P102" s="45"/>
      <c r="Q102" s="44">
        <f t="shared" ref="Q102" si="11">SUM(Q100:R101)</f>
        <v>0</v>
      </c>
      <c r="R102" s="45"/>
      <c r="S102" s="44">
        <f t="shared" ref="S102" si="12">SUM(S100:T101)</f>
        <v>0</v>
      </c>
      <c r="T102" s="45"/>
      <c r="U102" s="44">
        <v>0</v>
      </c>
      <c r="V102" s="45"/>
    </row>
    <row r="103" spans="2:22" ht="28.7" customHeight="1" x14ac:dyDescent="0.25">
      <c r="B103" s="66" t="s">
        <v>32</v>
      </c>
      <c r="C103" s="106"/>
      <c r="D103" s="106"/>
      <c r="E103" s="106"/>
      <c r="F103" s="67"/>
      <c r="G103" s="46">
        <f>SUM(G99+G102)</f>
        <v>0</v>
      </c>
      <c r="H103" s="47"/>
      <c r="I103" s="46">
        <f t="shared" ref="I103" si="13">SUM(I99+I102)</f>
        <v>0</v>
      </c>
      <c r="J103" s="47"/>
      <c r="K103" s="46">
        <f t="shared" ref="K103" si="14">SUM(K99+K102)</f>
        <v>0</v>
      </c>
      <c r="L103" s="47"/>
      <c r="M103" s="46">
        <f t="shared" ref="M103" si="15">SUM(M99+M102)</f>
        <v>0</v>
      </c>
      <c r="N103" s="47"/>
      <c r="O103" s="46">
        <f t="shared" ref="O103" si="16">SUM(O99+O102)</f>
        <v>0</v>
      </c>
      <c r="P103" s="47"/>
      <c r="Q103" s="46">
        <f t="shared" ref="Q103" si="17">SUM(Q99+Q102)</f>
        <v>0</v>
      </c>
      <c r="R103" s="47"/>
      <c r="S103" s="46">
        <f t="shared" ref="S103" si="18">SUM(S99+S102)</f>
        <v>0</v>
      </c>
      <c r="T103" s="47"/>
      <c r="U103" s="46">
        <f t="shared" ref="U103" si="19">SUM(U99+U102)</f>
        <v>0</v>
      </c>
      <c r="V103" s="47"/>
    </row>
    <row r="104" spans="2:22" x14ac:dyDescent="0.25">
      <c r="B104" s="30"/>
      <c r="C104" s="30"/>
    </row>
    <row r="105" spans="2:22" ht="28.35" customHeight="1" x14ac:dyDescent="0.25">
      <c r="B105" s="51" t="s">
        <v>33</v>
      </c>
      <c r="C105" s="51"/>
      <c r="D105" s="51"/>
      <c r="E105" s="51"/>
      <c r="F105" s="51"/>
      <c r="G105" s="52">
        <f>SUM(G103:V103)</f>
        <v>0</v>
      </c>
      <c r="H105" s="52"/>
      <c r="I105" s="52"/>
      <c r="J105" s="52"/>
    </row>
    <row r="106" spans="2:22" x14ac:dyDescent="0.25">
      <c r="B106" s="30"/>
      <c r="C106" s="30"/>
    </row>
    <row r="107" spans="2:22" ht="22.5" customHeight="1" x14ac:dyDescent="0.25">
      <c r="B107" s="15" t="s">
        <v>34</v>
      </c>
    </row>
    <row r="108" spans="2:22" ht="17.25" customHeight="1" x14ac:dyDescent="0.25">
      <c r="B108" s="16" t="s">
        <v>35</v>
      </c>
    </row>
    <row r="109" spans="2:22" ht="17.25" customHeight="1" x14ac:dyDescent="0.25">
      <c r="B109" s="9" t="s">
        <v>2</v>
      </c>
      <c r="H109" s="10"/>
      <c r="V109" s="11" t="str">
        <f>CONCATENATE("Napsáno ",LEN(B110)," z 900 znaků")</f>
        <v>Napsáno 0 z 900 znaků</v>
      </c>
    </row>
    <row r="110" spans="2:22" ht="150" customHeight="1" x14ac:dyDescent="0.25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5"/>
    </row>
    <row r="111" spans="2:22" x14ac:dyDescent="0.25">
      <c r="B111" s="111"/>
      <c r="C111" s="111"/>
    </row>
    <row r="112" spans="2:22" x14ac:dyDescent="0.25">
      <c r="B112" s="30"/>
      <c r="C112" s="30"/>
    </row>
    <row r="113" spans="2:26" ht="18.75" x14ac:dyDescent="0.25">
      <c r="B113" s="13" t="s">
        <v>101</v>
      </c>
    </row>
    <row r="114" spans="2:26" ht="19.5" customHeight="1" x14ac:dyDescent="0.25">
      <c r="B114" s="105" t="s">
        <v>144</v>
      </c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</row>
    <row r="115" spans="2:26" ht="34.5" customHeight="1" x14ac:dyDescent="0.25">
      <c r="B115" s="51" t="s">
        <v>36</v>
      </c>
      <c r="C115" s="51"/>
      <c r="D115" s="51"/>
      <c r="E115" s="51" t="s">
        <v>145</v>
      </c>
      <c r="F115" s="51"/>
      <c r="G115" s="51" t="s">
        <v>37</v>
      </c>
      <c r="H115" s="51"/>
      <c r="I115" s="51"/>
      <c r="J115" s="51"/>
      <c r="K115" s="51" t="s">
        <v>38</v>
      </c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</row>
    <row r="116" spans="2:26" ht="30" customHeight="1" x14ac:dyDescent="0.25">
      <c r="B116" s="48" t="s">
        <v>83</v>
      </c>
      <c r="C116" s="48"/>
      <c r="D116" s="48"/>
      <c r="E116" s="49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</row>
    <row r="117" spans="2:26" ht="30" customHeight="1" x14ac:dyDescent="0.25">
      <c r="B117" s="48" t="s">
        <v>83</v>
      </c>
      <c r="C117" s="48"/>
      <c r="D117" s="48"/>
      <c r="E117" s="131"/>
      <c r="F117" s="131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</row>
    <row r="118" spans="2:26" ht="30" customHeight="1" x14ac:dyDescent="0.25">
      <c r="B118" s="48" t="s">
        <v>83</v>
      </c>
      <c r="C118" s="48"/>
      <c r="D118" s="48"/>
      <c r="E118" s="131"/>
      <c r="F118" s="131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</row>
    <row r="119" spans="2:26" x14ac:dyDescent="0.25">
      <c r="B119" s="40" t="s">
        <v>137</v>
      </c>
      <c r="C119" s="40"/>
      <c r="D119" s="40"/>
      <c r="E119" s="41">
        <f>SUM(E116:F118)</f>
        <v>0</v>
      </c>
      <c r="F119" s="41"/>
    </row>
    <row r="120" spans="2:26" x14ac:dyDescent="0.25">
      <c r="B120" s="30"/>
      <c r="C120" s="30"/>
    </row>
    <row r="121" spans="2:26" ht="18.75" x14ac:dyDescent="0.25">
      <c r="B121" s="13" t="s">
        <v>102</v>
      </c>
    </row>
    <row r="122" spans="2:26" ht="66" customHeight="1" x14ac:dyDescent="0.25">
      <c r="B122" s="88" t="s">
        <v>39</v>
      </c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</row>
    <row r="123" spans="2:26" ht="21" customHeight="1" x14ac:dyDescent="0.25">
      <c r="B123" s="17" t="s">
        <v>40</v>
      </c>
    </row>
    <row r="124" spans="2:26" x14ac:dyDescent="0.25">
      <c r="B124" s="94" t="s">
        <v>41</v>
      </c>
      <c r="C124" s="94"/>
      <c r="D124" s="18">
        <v>2021</v>
      </c>
      <c r="H124" s="19">
        <v>1</v>
      </c>
      <c r="I124" s="19">
        <v>2</v>
      </c>
      <c r="J124" s="19">
        <v>3</v>
      </c>
      <c r="K124" s="19">
        <v>4</v>
      </c>
      <c r="L124" s="19">
        <v>5</v>
      </c>
      <c r="M124" s="19">
        <v>6</v>
      </c>
      <c r="N124" s="19">
        <v>7</v>
      </c>
      <c r="O124" s="19">
        <v>8</v>
      </c>
      <c r="P124" s="19">
        <v>9</v>
      </c>
      <c r="Q124" s="19">
        <v>10</v>
      </c>
      <c r="R124" s="19">
        <v>11</v>
      </c>
      <c r="S124" s="19">
        <v>12</v>
      </c>
      <c r="T124" s="19">
        <v>13</v>
      </c>
      <c r="U124" s="19">
        <v>14</v>
      </c>
      <c r="V124" s="19">
        <v>15</v>
      </c>
    </row>
    <row r="125" spans="2:26" x14ac:dyDescent="0.25">
      <c r="H125" s="19" t="str">
        <f>CONCATENATE("1. pol. ",H126)</f>
        <v>1. pol. 2021</v>
      </c>
      <c r="I125" s="19" t="str">
        <f>CONCATENATE("2. pol. ",H126)</f>
        <v>2. pol. 2021</v>
      </c>
      <c r="J125" s="19" t="str">
        <f>CONCATENATE("1. pol. ",J126)</f>
        <v>1. pol. 2022</v>
      </c>
      <c r="K125" s="19" t="str">
        <f>CONCATENATE("2. pol. ",J126)</f>
        <v>2. pol. 2022</v>
      </c>
      <c r="L125" s="19" t="str">
        <f>CONCATENATE("1. pol. ",L126)</f>
        <v>1. pol. 2023</v>
      </c>
      <c r="M125" s="19" t="str">
        <f>CONCATENATE("2. pol. ",L126)</f>
        <v>2. pol. 2023</v>
      </c>
      <c r="N125" s="19" t="str">
        <f>CONCATENATE("1. pol. ",N126)</f>
        <v>1. pol. 2024</v>
      </c>
      <c r="O125" s="19" t="str">
        <f>CONCATENATE("2. pol. ",N126)</f>
        <v>2. pol. 2024</v>
      </c>
      <c r="P125" s="19" t="str">
        <f>CONCATENATE("1. pol. ",P126)</f>
        <v>1. pol. 2025</v>
      </c>
      <c r="Q125" s="19" t="str">
        <f>CONCATENATE("2. pol. ",P126)</f>
        <v>2. pol. 2025</v>
      </c>
      <c r="R125" s="19" t="str">
        <f>CONCATENATE("1. pol. ",R126)</f>
        <v>1. pol. 2026</v>
      </c>
      <c r="S125" s="19" t="str">
        <f>CONCATENATE("2. pol. ",R126)</f>
        <v>2. pol. 2026</v>
      </c>
      <c r="T125" s="19" t="str">
        <f>CONCATENATE("1. pol. ",T126)</f>
        <v>1. pol. 2027</v>
      </c>
      <c r="U125" s="19" t="str">
        <f>CONCATENATE("2. pol. ",T126)</f>
        <v>2. pol. 2027</v>
      </c>
      <c r="V125" s="19" t="str">
        <f>CONCATENATE("1. pol. ",V126)</f>
        <v>1. pol. 2028</v>
      </c>
    </row>
    <row r="126" spans="2:26" ht="15" customHeight="1" x14ac:dyDescent="0.25">
      <c r="B126" s="95" t="s">
        <v>42</v>
      </c>
      <c r="C126" s="96"/>
      <c r="D126" s="96"/>
      <c r="E126" s="97"/>
      <c r="F126" s="101" t="s">
        <v>43</v>
      </c>
      <c r="G126" s="101" t="s">
        <v>44</v>
      </c>
      <c r="H126" s="89">
        <f>D124</f>
        <v>2021</v>
      </c>
      <c r="I126" s="90"/>
      <c r="J126" s="89">
        <f>H126+1</f>
        <v>2022</v>
      </c>
      <c r="K126" s="90"/>
      <c r="L126" s="89">
        <f t="shared" ref="L126" si="20">J126+1</f>
        <v>2023</v>
      </c>
      <c r="M126" s="90"/>
      <c r="N126" s="89">
        <f t="shared" ref="N126" si="21">L126+1</f>
        <v>2024</v>
      </c>
      <c r="O126" s="90"/>
      <c r="P126" s="89">
        <f t="shared" ref="P126" si="22">N126+1</f>
        <v>2025</v>
      </c>
      <c r="Q126" s="90"/>
      <c r="R126" s="89">
        <f t="shared" ref="R126" si="23">P126+1</f>
        <v>2026</v>
      </c>
      <c r="S126" s="90"/>
      <c r="T126" s="89">
        <f t="shared" ref="T126" si="24">R126+1</f>
        <v>2027</v>
      </c>
      <c r="U126" s="90"/>
      <c r="V126" s="20">
        <f>T126+1</f>
        <v>2028</v>
      </c>
    </row>
    <row r="127" spans="2:26" ht="15" customHeight="1" x14ac:dyDescent="0.25">
      <c r="B127" s="98"/>
      <c r="C127" s="99"/>
      <c r="D127" s="99"/>
      <c r="E127" s="100"/>
      <c r="F127" s="102"/>
      <c r="G127" s="102"/>
      <c r="H127" s="21" t="s">
        <v>45</v>
      </c>
      <c r="I127" s="21" t="s">
        <v>46</v>
      </c>
      <c r="J127" s="21" t="s">
        <v>45</v>
      </c>
      <c r="K127" s="21" t="s">
        <v>46</v>
      </c>
      <c r="L127" s="21" t="s">
        <v>45</v>
      </c>
      <c r="M127" s="21" t="s">
        <v>46</v>
      </c>
      <c r="N127" s="21" t="s">
        <v>45</v>
      </c>
      <c r="O127" s="21" t="s">
        <v>46</v>
      </c>
      <c r="P127" s="21" t="s">
        <v>45</v>
      </c>
      <c r="Q127" s="21" t="s">
        <v>46</v>
      </c>
      <c r="R127" s="21" t="s">
        <v>45</v>
      </c>
      <c r="S127" s="21" t="s">
        <v>46</v>
      </c>
      <c r="T127" s="21" t="s">
        <v>45</v>
      </c>
      <c r="U127" s="21" t="s">
        <v>46</v>
      </c>
      <c r="V127" s="21" t="s">
        <v>45</v>
      </c>
    </row>
    <row r="128" spans="2:26" x14ac:dyDescent="0.25">
      <c r="B128" s="22" t="s">
        <v>47</v>
      </c>
      <c r="C128" s="91"/>
      <c r="D128" s="92"/>
      <c r="E128" s="93"/>
      <c r="F128" s="23"/>
      <c r="G128" s="23"/>
      <c r="H128" s="24">
        <f t="shared" ref="H128:V143" si="25">IF(OR(H$124=$Y128,H$124=$Z128,AND(H$124&gt;$Y128,H$124&lt;$Z128)),1,2)</f>
        <v>2</v>
      </c>
      <c r="I128" s="24">
        <f t="shared" si="25"/>
        <v>2</v>
      </c>
      <c r="J128" s="24">
        <f t="shared" si="25"/>
        <v>2</v>
      </c>
      <c r="K128" s="24">
        <f t="shared" si="25"/>
        <v>2</v>
      </c>
      <c r="L128" s="24">
        <f t="shared" si="25"/>
        <v>2</v>
      </c>
      <c r="M128" s="24">
        <f t="shared" si="25"/>
        <v>2</v>
      </c>
      <c r="N128" s="24">
        <f t="shared" si="25"/>
        <v>2</v>
      </c>
      <c r="O128" s="24">
        <f t="shared" si="25"/>
        <v>2</v>
      </c>
      <c r="P128" s="24">
        <f t="shared" si="25"/>
        <v>2</v>
      </c>
      <c r="Q128" s="24">
        <f t="shared" si="25"/>
        <v>2</v>
      </c>
      <c r="R128" s="24">
        <f t="shared" si="25"/>
        <v>2</v>
      </c>
      <c r="S128" s="24">
        <f t="shared" si="25"/>
        <v>2</v>
      </c>
      <c r="T128" s="24">
        <f t="shared" si="25"/>
        <v>2</v>
      </c>
      <c r="U128" s="24">
        <f t="shared" si="25"/>
        <v>2</v>
      </c>
      <c r="V128" s="24">
        <f t="shared" si="25"/>
        <v>2</v>
      </c>
      <c r="W128" s="25" t="str">
        <f>CONCATENATE("1. pol. ",$H$126)</f>
        <v>1. pol. 2021</v>
      </c>
      <c r="X128" s="25">
        <v>1</v>
      </c>
      <c r="Y128" s="25" t="str">
        <f>IF(F128="","",VLOOKUP(F128,$W$128:$X$142,2,FALSE))</f>
        <v/>
      </c>
      <c r="Z128" s="25" t="str">
        <f>IF(G128="","",VLOOKUP(G128,$W$128:$X$142,2,FALSE))</f>
        <v/>
      </c>
    </row>
    <row r="129" spans="2:26" x14ac:dyDescent="0.25">
      <c r="B129" s="22" t="s">
        <v>48</v>
      </c>
      <c r="C129" s="91"/>
      <c r="D129" s="92"/>
      <c r="E129" s="93"/>
      <c r="F129" s="23"/>
      <c r="G129" s="23"/>
      <c r="H129" s="24">
        <f t="shared" si="25"/>
        <v>2</v>
      </c>
      <c r="I129" s="24">
        <f t="shared" si="25"/>
        <v>2</v>
      </c>
      <c r="J129" s="24">
        <f t="shared" si="25"/>
        <v>2</v>
      </c>
      <c r="K129" s="24">
        <f t="shared" si="25"/>
        <v>2</v>
      </c>
      <c r="L129" s="24">
        <f t="shared" si="25"/>
        <v>2</v>
      </c>
      <c r="M129" s="24">
        <f t="shared" si="25"/>
        <v>2</v>
      </c>
      <c r="N129" s="24">
        <f t="shared" si="25"/>
        <v>2</v>
      </c>
      <c r="O129" s="24">
        <f t="shared" si="25"/>
        <v>2</v>
      </c>
      <c r="P129" s="24">
        <f t="shared" si="25"/>
        <v>2</v>
      </c>
      <c r="Q129" s="24">
        <f t="shared" si="25"/>
        <v>2</v>
      </c>
      <c r="R129" s="24">
        <f t="shared" si="25"/>
        <v>2</v>
      </c>
      <c r="S129" s="24">
        <f t="shared" si="25"/>
        <v>2</v>
      </c>
      <c r="T129" s="24">
        <f t="shared" si="25"/>
        <v>2</v>
      </c>
      <c r="U129" s="24">
        <f t="shared" si="25"/>
        <v>2</v>
      </c>
      <c r="V129" s="24">
        <f t="shared" si="25"/>
        <v>2</v>
      </c>
      <c r="W129" s="25" t="str">
        <f>CONCATENATE("2. pol. ",$H$126)</f>
        <v>2. pol. 2021</v>
      </c>
      <c r="X129" s="25">
        <v>2</v>
      </c>
      <c r="Y129" s="25" t="str">
        <f t="shared" ref="Y129:Z142" si="26">IF(F129="","",VLOOKUP(F129,$W$128:$X$142,2,FALSE))</f>
        <v/>
      </c>
      <c r="Z129" s="25" t="str">
        <f t="shared" si="26"/>
        <v/>
      </c>
    </row>
    <row r="130" spans="2:26" x14ac:dyDescent="0.25">
      <c r="B130" s="22" t="s">
        <v>49</v>
      </c>
      <c r="C130" s="91"/>
      <c r="D130" s="92"/>
      <c r="E130" s="93"/>
      <c r="F130" s="23"/>
      <c r="G130" s="23"/>
      <c r="H130" s="24">
        <f t="shared" si="25"/>
        <v>2</v>
      </c>
      <c r="I130" s="24" t="s">
        <v>106</v>
      </c>
      <c r="J130" s="24">
        <f t="shared" si="25"/>
        <v>2</v>
      </c>
      <c r="K130" s="24">
        <f t="shared" si="25"/>
        <v>2</v>
      </c>
      <c r="L130" s="24">
        <f t="shared" si="25"/>
        <v>2</v>
      </c>
      <c r="M130" s="24">
        <f t="shared" si="25"/>
        <v>2</v>
      </c>
      <c r="N130" s="24">
        <f t="shared" si="25"/>
        <v>2</v>
      </c>
      <c r="O130" s="24">
        <f t="shared" si="25"/>
        <v>2</v>
      </c>
      <c r="P130" s="24">
        <f t="shared" si="25"/>
        <v>2</v>
      </c>
      <c r="Q130" s="24">
        <f t="shared" si="25"/>
        <v>2</v>
      </c>
      <c r="R130" s="24">
        <f t="shared" si="25"/>
        <v>2</v>
      </c>
      <c r="S130" s="24">
        <f t="shared" si="25"/>
        <v>2</v>
      </c>
      <c r="T130" s="24">
        <f t="shared" si="25"/>
        <v>2</v>
      </c>
      <c r="U130" s="24">
        <f t="shared" si="25"/>
        <v>2</v>
      </c>
      <c r="V130" s="24">
        <f t="shared" si="25"/>
        <v>2</v>
      </c>
      <c r="W130" s="25" t="str">
        <f>CONCATENATE("1. pol. ",$H$126+1)</f>
        <v>1. pol. 2022</v>
      </c>
      <c r="X130" s="25">
        <v>3</v>
      </c>
      <c r="Y130" s="25" t="str">
        <f t="shared" si="26"/>
        <v/>
      </c>
      <c r="Z130" s="25" t="str">
        <f t="shared" si="26"/>
        <v/>
      </c>
    </row>
    <row r="131" spans="2:26" x14ac:dyDescent="0.25">
      <c r="B131" s="22" t="s">
        <v>50</v>
      </c>
      <c r="C131" s="91"/>
      <c r="D131" s="92"/>
      <c r="E131" s="93"/>
      <c r="F131" s="23"/>
      <c r="G131" s="23"/>
      <c r="H131" s="24">
        <f t="shared" si="25"/>
        <v>2</v>
      </c>
      <c r="I131" s="24">
        <f t="shared" si="25"/>
        <v>2</v>
      </c>
      <c r="J131" s="24">
        <f t="shared" si="25"/>
        <v>2</v>
      </c>
      <c r="K131" s="24">
        <f t="shared" si="25"/>
        <v>2</v>
      </c>
      <c r="L131" s="24">
        <f t="shared" si="25"/>
        <v>2</v>
      </c>
      <c r="M131" s="24">
        <f t="shared" si="25"/>
        <v>2</v>
      </c>
      <c r="N131" s="24">
        <f t="shared" si="25"/>
        <v>2</v>
      </c>
      <c r="O131" s="24">
        <f t="shared" si="25"/>
        <v>2</v>
      </c>
      <c r="P131" s="24">
        <f t="shared" si="25"/>
        <v>2</v>
      </c>
      <c r="Q131" s="24">
        <f t="shared" si="25"/>
        <v>2</v>
      </c>
      <c r="R131" s="24">
        <f t="shared" si="25"/>
        <v>2</v>
      </c>
      <c r="S131" s="24">
        <f t="shared" si="25"/>
        <v>2</v>
      </c>
      <c r="T131" s="24">
        <f t="shared" si="25"/>
        <v>2</v>
      </c>
      <c r="U131" s="24">
        <f t="shared" si="25"/>
        <v>2</v>
      </c>
      <c r="V131" s="24">
        <f t="shared" si="25"/>
        <v>2</v>
      </c>
      <c r="W131" s="25" t="str">
        <f>CONCATENATE("2. pol. ",$H$126+1)</f>
        <v>2. pol. 2022</v>
      </c>
      <c r="X131" s="25">
        <v>4</v>
      </c>
      <c r="Y131" s="25" t="str">
        <f t="shared" si="26"/>
        <v/>
      </c>
      <c r="Z131" s="25" t="str">
        <f t="shared" si="26"/>
        <v/>
      </c>
    </row>
    <row r="132" spans="2:26" x14ac:dyDescent="0.25">
      <c r="B132" s="22" t="s">
        <v>51</v>
      </c>
      <c r="C132" s="91"/>
      <c r="D132" s="92"/>
      <c r="E132" s="93"/>
      <c r="F132" s="23"/>
      <c r="G132" s="23"/>
      <c r="H132" s="24">
        <f t="shared" si="25"/>
        <v>2</v>
      </c>
      <c r="I132" s="24">
        <f t="shared" si="25"/>
        <v>2</v>
      </c>
      <c r="J132" s="24">
        <f t="shared" si="25"/>
        <v>2</v>
      </c>
      <c r="K132" s="24">
        <f t="shared" si="25"/>
        <v>2</v>
      </c>
      <c r="L132" s="24">
        <f t="shared" si="25"/>
        <v>2</v>
      </c>
      <c r="M132" s="24">
        <f t="shared" si="25"/>
        <v>2</v>
      </c>
      <c r="N132" s="24">
        <f t="shared" si="25"/>
        <v>2</v>
      </c>
      <c r="O132" s="24">
        <f t="shared" si="25"/>
        <v>2</v>
      </c>
      <c r="P132" s="24">
        <f t="shared" si="25"/>
        <v>2</v>
      </c>
      <c r="Q132" s="24">
        <f t="shared" si="25"/>
        <v>2</v>
      </c>
      <c r="R132" s="24">
        <f t="shared" si="25"/>
        <v>2</v>
      </c>
      <c r="S132" s="24">
        <f t="shared" si="25"/>
        <v>2</v>
      </c>
      <c r="T132" s="24">
        <f t="shared" si="25"/>
        <v>2</v>
      </c>
      <c r="U132" s="24">
        <f t="shared" si="25"/>
        <v>2</v>
      </c>
      <c r="V132" s="24">
        <f t="shared" si="25"/>
        <v>2</v>
      </c>
      <c r="W132" s="25" t="str">
        <f>CONCATENATE("1. pol. ",$H$126+2)</f>
        <v>1. pol. 2023</v>
      </c>
      <c r="X132" s="25">
        <v>5</v>
      </c>
      <c r="Y132" s="25" t="str">
        <f t="shared" si="26"/>
        <v/>
      </c>
      <c r="Z132" s="25" t="str">
        <f t="shared" si="26"/>
        <v/>
      </c>
    </row>
    <row r="133" spans="2:26" x14ac:dyDescent="0.25">
      <c r="B133" s="22" t="s">
        <v>52</v>
      </c>
      <c r="C133" s="91"/>
      <c r="D133" s="92"/>
      <c r="E133" s="93"/>
      <c r="F133" s="23"/>
      <c r="G133" s="23"/>
      <c r="H133" s="24">
        <f t="shared" si="25"/>
        <v>2</v>
      </c>
      <c r="I133" s="24">
        <f t="shared" si="25"/>
        <v>2</v>
      </c>
      <c r="J133" s="24">
        <f t="shared" si="25"/>
        <v>2</v>
      </c>
      <c r="K133" s="24">
        <f t="shared" si="25"/>
        <v>2</v>
      </c>
      <c r="L133" s="24">
        <f t="shared" si="25"/>
        <v>2</v>
      </c>
      <c r="M133" s="24">
        <f t="shared" si="25"/>
        <v>2</v>
      </c>
      <c r="N133" s="24">
        <f t="shared" si="25"/>
        <v>2</v>
      </c>
      <c r="O133" s="24">
        <f t="shared" si="25"/>
        <v>2</v>
      </c>
      <c r="P133" s="24">
        <f t="shared" si="25"/>
        <v>2</v>
      </c>
      <c r="Q133" s="24">
        <f t="shared" si="25"/>
        <v>2</v>
      </c>
      <c r="R133" s="24">
        <f t="shared" si="25"/>
        <v>2</v>
      </c>
      <c r="S133" s="24">
        <f t="shared" si="25"/>
        <v>2</v>
      </c>
      <c r="T133" s="24">
        <f t="shared" si="25"/>
        <v>2</v>
      </c>
      <c r="U133" s="24">
        <f t="shared" si="25"/>
        <v>2</v>
      </c>
      <c r="V133" s="24">
        <f t="shared" si="25"/>
        <v>2</v>
      </c>
      <c r="W133" s="25" t="str">
        <f>CONCATENATE("2. pol. ",$H$126+2)</f>
        <v>2. pol. 2023</v>
      </c>
      <c r="X133" s="25">
        <v>6</v>
      </c>
      <c r="Y133" s="25" t="str">
        <f t="shared" si="26"/>
        <v/>
      </c>
      <c r="Z133" s="25" t="str">
        <f t="shared" si="26"/>
        <v/>
      </c>
    </row>
    <row r="134" spans="2:26" x14ac:dyDescent="0.25">
      <c r="B134" s="22" t="s">
        <v>53</v>
      </c>
      <c r="C134" s="91"/>
      <c r="D134" s="92"/>
      <c r="E134" s="93"/>
      <c r="F134" s="23"/>
      <c r="G134" s="23"/>
      <c r="H134" s="24">
        <f t="shared" si="25"/>
        <v>2</v>
      </c>
      <c r="I134" s="24">
        <f t="shared" si="25"/>
        <v>2</v>
      </c>
      <c r="J134" s="24">
        <f t="shared" si="25"/>
        <v>2</v>
      </c>
      <c r="K134" s="24">
        <f t="shared" si="25"/>
        <v>2</v>
      </c>
      <c r="L134" s="24">
        <f t="shared" si="25"/>
        <v>2</v>
      </c>
      <c r="M134" s="24">
        <f t="shared" si="25"/>
        <v>2</v>
      </c>
      <c r="N134" s="24">
        <f t="shared" si="25"/>
        <v>2</v>
      </c>
      <c r="O134" s="24">
        <f t="shared" si="25"/>
        <v>2</v>
      </c>
      <c r="P134" s="24">
        <f t="shared" si="25"/>
        <v>2</v>
      </c>
      <c r="Q134" s="24">
        <f t="shared" si="25"/>
        <v>2</v>
      </c>
      <c r="R134" s="24">
        <f t="shared" si="25"/>
        <v>2</v>
      </c>
      <c r="S134" s="24">
        <f t="shared" si="25"/>
        <v>2</v>
      </c>
      <c r="T134" s="24">
        <f t="shared" si="25"/>
        <v>2</v>
      </c>
      <c r="U134" s="24">
        <f t="shared" si="25"/>
        <v>2</v>
      </c>
      <c r="V134" s="24">
        <f t="shared" si="25"/>
        <v>2</v>
      </c>
      <c r="W134" s="25" t="str">
        <f>CONCATENATE("1. pol. ",$H$126+3)</f>
        <v>1. pol. 2024</v>
      </c>
      <c r="X134" s="25">
        <v>7</v>
      </c>
      <c r="Y134" s="25" t="str">
        <f t="shared" si="26"/>
        <v/>
      </c>
      <c r="Z134" s="25" t="str">
        <f t="shared" si="26"/>
        <v/>
      </c>
    </row>
    <row r="135" spans="2:26" x14ac:dyDescent="0.25">
      <c r="B135" s="22" t="s">
        <v>54</v>
      </c>
      <c r="C135" s="91"/>
      <c r="D135" s="92"/>
      <c r="E135" s="93"/>
      <c r="F135" s="23"/>
      <c r="G135" s="23"/>
      <c r="H135" s="24">
        <f t="shared" si="25"/>
        <v>2</v>
      </c>
      <c r="I135" s="24">
        <f t="shared" si="25"/>
        <v>2</v>
      </c>
      <c r="J135" s="24">
        <f t="shared" si="25"/>
        <v>2</v>
      </c>
      <c r="K135" s="24">
        <f t="shared" si="25"/>
        <v>2</v>
      </c>
      <c r="L135" s="24">
        <f t="shared" si="25"/>
        <v>2</v>
      </c>
      <c r="M135" s="24">
        <f t="shared" si="25"/>
        <v>2</v>
      </c>
      <c r="N135" s="24">
        <f t="shared" si="25"/>
        <v>2</v>
      </c>
      <c r="O135" s="24">
        <f t="shared" si="25"/>
        <v>2</v>
      </c>
      <c r="P135" s="24">
        <f t="shared" si="25"/>
        <v>2</v>
      </c>
      <c r="Q135" s="24">
        <f t="shared" si="25"/>
        <v>2</v>
      </c>
      <c r="R135" s="24">
        <f t="shared" si="25"/>
        <v>2</v>
      </c>
      <c r="S135" s="24">
        <f t="shared" si="25"/>
        <v>2</v>
      </c>
      <c r="T135" s="24">
        <f t="shared" si="25"/>
        <v>2</v>
      </c>
      <c r="U135" s="24">
        <f t="shared" si="25"/>
        <v>2</v>
      </c>
      <c r="V135" s="24">
        <f t="shared" si="25"/>
        <v>2</v>
      </c>
      <c r="W135" s="25" t="str">
        <f>CONCATENATE("2. pol. ",$H$126+3)</f>
        <v>2. pol. 2024</v>
      </c>
      <c r="X135" s="25">
        <v>8</v>
      </c>
      <c r="Y135" s="25" t="str">
        <f t="shared" si="26"/>
        <v/>
      </c>
      <c r="Z135" s="25" t="str">
        <f t="shared" si="26"/>
        <v/>
      </c>
    </row>
    <row r="136" spans="2:26" x14ac:dyDescent="0.25">
      <c r="B136" s="22" t="s">
        <v>55</v>
      </c>
      <c r="C136" s="91"/>
      <c r="D136" s="92"/>
      <c r="E136" s="93"/>
      <c r="F136" s="23"/>
      <c r="G136" s="23"/>
      <c r="H136" s="24">
        <f t="shared" si="25"/>
        <v>2</v>
      </c>
      <c r="I136" s="24">
        <f t="shared" si="25"/>
        <v>2</v>
      </c>
      <c r="J136" s="24">
        <f t="shared" si="25"/>
        <v>2</v>
      </c>
      <c r="K136" s="24">
        <f t="shared" si="25"/>
        <v>2</v>
      </c>
      <c r="L136" s="24">
        <f t="shared" si="25"/>
        <v>2</v>
      </c>
      <c r="M136" s="24">
        <f t="shared" si="25"/>
        <v>2</v>
      </c>
      <c r="N136" s="24">
        <f t="shared" si="25"/>
        <v>2</v>
      </c>
      <c r="O136" s="24">
        <f t="shared" si="25"/>
        <v>2</v>
      </c>
      <c r="P136" s="24">
        <f t="shared" si="25"/>
        <v>2</v>
      </c>
      <c r="Q136" s="24">
        <f t="shared" si="25"/>
        <v>2</v>
      </c>
      <c r="R136" s="24">
        <f t="shared" si="25"/>
        <v>2</v>
      </c>
      <c r="S136" s="24">
        <f t="shared" si="25"/>
        <v>2</v>
      </c>
      <c r="T136" s="24">
        <f t="shared" si="25"/>
        <v>2</v>
      </c>
      <c r="U136" s="24">
        <f t="shared" si="25"/>
        <v>2</v>
      </c>
      <c r="V136" s="24">
        <f t="shared" si="25"/>
        <v>2</v>
      </c>
      <c r="W136" s="25" t="str">
        <f>CONCATENATE("1. pol. ",$H$126+4)</f>
        <v>1. pol. 2025</v>
      </c>
      <c r="X136" s="25">
        <v>9</v>
      </c>
      <c r="Y136" s="25" t="str">
        <f t="shared" si="26"/>
        <v/>
      </c>
      <c r="Z136" s="25" t="str">
        <f t="shared" si="26"/>
        <v/>
      </c>
    </row>
    <row r="137" spans="2:26" x14ac:dyDescent="0.25">
      <c r="B137" s="22" t="s">
        <v>56</v>
      </c>
      <c r="C137" s="91"/>
      <c r="D137" s="92"/>
      <c r="E137" s="93"/>
      <c r="F137" s="23"/>
      <c r="G137" s="23"/>
      <c r="H137" s="24">
        <f t="shared" si="25"/>
        <v>2</v>
      </c>
      <c r="I137" s="24">
        <f t="shared" si="25"/>
        <v>2</v>
      </c>
      <c r="J137" s="24">
        <f t="shared" si="25"/>
        <v>2</v>
      </c>
      <c r="K137" s="24">
        <f t="shared" si="25"/>
        <v>2</v>
      </c>
      <c r="L137" s="24">
        <f t="shared" si="25"/>
        <v>2</v>
      </c>
      <c r="M137" s="24">
        <f t="shared" si="25"/>
        <v>2</v>
      </c>
      <c r="N137" s="24">
        <f t="shared" si="25"/>
        <v>2</v>
      </c>
      <c r="O137" s="24">
        <f t="shared" si="25"/>
        <v>2</v>
      </c>
      <c r="P137" s="24">
        <f t="shared" si="25"/>
        <v>2</v>
      </c>
      <c r="Q137" s="24">
        <f t="shared" si="25"/>
        <v>2</v>
      </c>
      <c r="R137" s="24">
        <f t="shared" si="25"/>
        <v>2</v>
      </c>
      <c r="S137" s="24">
        <f t="shared" si="25"/>
        <v>2</v>
      </c>
      <c r="T137" s="24">
        <f t="shared" si="25"/>
        <v>2</v>
      </c>
      <c r="U137" s="24">
        <f t="shared" si="25"/>
        <v>2</v>
      </c>
      <c r="V137" s="24">
        <f t="shared" si="25"/>
        <v>2</v>
      </c>
      <c r="W137" s="25" t="str">
        <f>CONCATENATE("2. pol. ",$H$126+4)</f>
        <v>2. pol. 2025</v>
      </c>
      <c r="X137" s="25">
        <v>10</v>
      </c>
      <c r="Y137" s="25" t="str">
        <f t="shared" si="26"/>
        <v/>
      </c>
      <c r="Z137" s="25" t="str">
        <f t="shared" si="26"/>
        <v/>
      </c>
    </row>
    <row r="138" spans="2:26" x14ac:dyDescent="0.25">
      <c r="B138" s="22" t="s">
        <v>57</v>
      </c>
      <c r="C138" s="91"/>
      <c r="D138" s="92"/>
      <c r="E138" s="93"/>
      <c r="F138" s="23"/>
      <c r="G138" s="23"/>
      <c r="H138" s="24">
        <f t="shared" si="25"/>
        <v>2</v>
      </c>
      <c r="I138" s="24">
        <f t="shared" si="25"/>
        <v>2</v>
      </c>
      <c r="J138" s="24">
        <f t="shared" si="25"/>
        <v>2</v>
      </c>
      <c r="K138" s="24">
        <f t="shared" si="25"/>
        <v>2</v>
      </c>
      <c r="L138" s="24">
        <f t="shared" si="25"/>
        <v>2</v>
      </c>
      <c r="M138" s="24">
        <f t="shared" si="25"/>
        <v>2</v>
      </c>
      <c r="N138" s="24">
        <f t="shared" si="25"/>
        <v>2</v>
      </c>
      <c r="O138" s="24">
        <f t="shared" si="25"/>
        <v>2</v>
      </c>
      <c r="P138" s="24">
        <f t="shared" si="25"/>
        <v>2</v>
      </c>
      <c r="Q138" s="24">
        <f t="shared" si="25"/>
        <v>2</v>
      </c>
      <c r="R138" s="24">
        <f t="shared" si="25"/>
        <v>2</v>
      </c>
      <c r="S138" s="24">
        <f t="shared" si="25"/>
        <v>2</v>
      </c>
      <c r="T138" s="24">
        <f t="shared" si="25"/>
        <v>2</v>
      </c>
      <c r="U138" s="24">
        <f t="shared" si="25"/>
        <v>2</v>
      </c>
      <c r="V138" s="24">
        <f t="shared" si="25"/>
        <v>2</v>
      </c>
      <c r="W138" s="25" t="str">
        <f>CONCATENATE("1. pol. ",$H$126+5)</f>
        <v>1. pol. 2026</v>
      </c>
      <c r="X138" s="25">
        <v>11</v>
      </c>
      <c r="Y138" s="25" t="str">
        <f t="shared" si="26"/>
        <v/>
      </c>
      <c r="Z138" s="25" t="str">
        <f t="shared" si="26"/>
        <v/>
      </c>
    </row>
    <row r="139" spans="2:26" x14ac:dyDescent="0.25">
      <c r="B139" s="22" t="s">
        <v>58</v>
      </c>
      <c r="C139" s="91"/>
      <c r="D139" s="92"/>
      <c r="E139" s="93"/>
      <c r="F139" s="23"/>
      <c r="G139" s="23"/>
      <c r="H139" s="24">
        <f t="shared" si="25"/>
        <v>2</v>
      </c>
      <c r="I139" s="24">
        <f t="shared" si="25"/>
        <v>2</v>
      </c>
      <c r="J139" s="24">
        <f t="shared" si="25"/>
        <v>2</v>
      </c>
      <c r="K139" s="24">
        <f t="shared" si="25"/>
        <v>2</v>
      </c>
      <c r="L139" s="24">
        <f t="shared" si="25"/>
        <v>2</v>
      </c>
      <c r="M139" s="24">
        <f t="shared" si="25"/>
        <v>2</v>
      </c>
      <c r="N139" s="24">
        <f t="shared" si="25"/>
        <v>2</v>
      </c>
      <c r="O139" s="24">
        <f t="shared" si="25"/>
        <v>2</v>
      </c>
      <c r="P139" s="24">
        <f t="shared" si="25"/>
        <v>2</v>
      </c>
      <c r="Q139" s="24">
        <f t="shared" si="25"/>
        <v>2</v>
      </c>
      <c r="R139" s="24">
        <f t="shared" si="25"/>
        <v>2</v>
      </c>
      <c r="S139" s="24">
        <f t="shared" si="25"/>
        <v>2</v>
      </c>
      <c r="T139" s="24">
        <f t="shared" si="25"/>
        <v>2</v>
      </c>
      <c r="U139" s="24">
        <f t="shared" si="25"/>
        <v>2</v>
      </c>
      <c r="V139" s="24">
        <f t="shared" si="25"/>
        <v>2</v>
      </c>
      <c r="W139" s="25" t="str">
        <f>CONCATENATE("2. pol. ",$H$126+5)</f>
        <v>2. pol. 2026</v>
      </c>
      <c r="X139" s="25">
        <v>12</v>
      </c>
      <c r="Y139" s="25" t="str">
        <f t="shared" si="26"/>
        <v/>
      </c>
      <c r="Z139" s="25" t="str">
        <f t="shared" si="26"/>
        <v/>
      </c>
    </row>
    <row r="140" spans="2:26" x14ac:dyDescent="0.25">
      <c r="B140" s="22" t="s">
        <v>59</v>
      </c>
      <c r="C140" s="91"/>
      <c r="D140" s="92"/>
      <c r="E140" s="93"/>
      <c r="F140" s="23"/>
      <c r="G140" s="23"/>
      <c r="H140" s="24">
        <f t="shared" si="25"/>
        <v>2</v>
      </c>
      <c r="I140" s="24">
        <f t="shared" si="25"/>
        <v>2</v>
      </c>
      <c r="J140" s="24">
        <f t="shared" si="25"/>
        <v>2</v>
      </c>
      <c r="K140" s="24">
        <f t="shared" si="25"/>
        <v>2</v>
      </c>
      <c r="L140" s="24">
        <f t="shared" si="25"/>
        <v>2</v>
      </c>
      <c r="M140" s="24">
        <f t="shared" si="25"/>
        <v>2</v>
      </c>
      <c r="N140" s="24">
        <f t="shared" si="25"/>
        <v>2</v>
      </c>
      <c r="O140" s="24">
        <f t="shared" si="25"/>
        <v>2</v>
      </c>
      <c r="P140" s="24">
        <f t="shared" si="25"/>
        <v>2</v>
      </c>
      <c r="Q140" s="24">
        <f t="shared" si="25"/>
        <v>2</v>
      </c>
      <c r="R140" s="24">
        <f t="shared" si="25"/>
        <v>2</v>
      </c>
      <c r="S140" s="24">
        <f t="shared" si="25"/>
        <v>2</v>
      </c>
      <c r="T140" s="24">
        <f t="shared" si="25"/>
        <v>2</v>
      </c>
      <c r="U140" s="24">
        <f t="shared" si="25"/>
        <v>2</v>
      </c>
      <c r="V140" s="24">
        <f t="shared" si="25"/>
        <v>2</v>
      </c>
      <c r="W140" s="25" t="str">
        <f>CONCATENATE("1. pol. ",$H$126+6)</f>
        <v>1. pol. 2027</v>
      </c>
      <c r="X140" s="25">
        <v>13</v>
      </c>
      <c r="Y140" s="25" t="str">
        <f t="shared" si="26"/>
        <v/>
      </c>
      <c r="Z140" s="25" t="str">
        <f t="shared" si="26"/>
        <v/>
      </c>
    </row>
    <row r="141" spans="2:26" x14ac:dyDescent="0.25">
      <c r="B141" s="22" t="s">
        <v>60</v>
      </c>
      <c r="C141" s="91"/>
      <c r="D141" s="92"/>
      <c r="E141" s="93"/>
      <c r="F141" s="23"/>
      <c r="G141" s="23"/>
      <c r="H141" s="24">
        <f t="shared" si="25"/>
        <v>2</v>
      </c>
      <c r="I141" s="24">
        <f t="shared" si="25"/>
        <v>2</v>
      </c>
      <c r="J141" s="24">
        <f t="shared" si="25"/>
        <v>2</v>
      </c>
      <c r="K141" s="24">
        <f t="shared" si="25"/>
        <v>2</v>
      </c>
      <c r="L141" s="24">
        <f t="shared" si="25"/>
        <v>2</v>
      </c>
      <c r="M141" s="24">
        <f t="shared" si="25"/>
        <v>2</v>
      </c>
      <c r="N141" s="24">
        <f t="shared" si="25"/>
        <v>2</v>
      </c>
      <c r="O141" s="24">
        <f t="shared" si="25"/>
        <v>2</v>
      </c>
      <c r="P141" s="24">
        <f t="shared" si="25"/>
        <v>2</v>
      </c>
      <c r="Q141" s="24">
        <f t="shared" si="25"/>
        <v>2</v>
      </c>
      <c r="R141" s="24">
        <f t="shared" si="25"/>
        <v>2</v>
      </c>
      <c r="S141" s="24">
        <f t="shared" si="25"/>
        <v>2</v>
      </c>
      <c r="T141" s="24">
        <f t="shared" si="25"/>
        <v>2</v>
      </c>
      <c r="U141" s="24">
        <f t="shared" si="25"/>
        <v>2</v>
      </c>
      <c r="V141" s="24">
        <f t="shared" si="25"/>
        <v>2</v>
      </c>
      <c r="W141" s="25" t="str">
        <f>CONCATENATE("2. pol. ",$H$126+6)</f>
        <v>2. pol. 2027</v>
      </c>
      <c r="X141" s="25">
        <v>14</v>
      </c>
      <c r="Y141" s="25" t="str">
        <f t="shared" si="26"/>
        <v/>
      </c>
      <c r="Z141" s="25" t="str">
        <f t="shared" si="26"/>
        <v/>
      </c>
    </row>
    <row r="142" spans="2:26" x14ac:dyDescent="0.25">
      <c r="B142" s="22" t="s">
        <v>61</v>
      </c>
      <c r="C142" s="91"/>
      <c r="D142" s="92"/>
      <c r="E142" s="93"/>
      <c r="F142" s="23"/>
      <c r="G142" s="23"/>
      <c r="H142" s="24">
        <f t="shared" si="25"/>
        <v>2</v>
      </c>
      <c r="I142" s="24">
        <f t="shared" si="25"/>
        <v>2</v>
      </c>
      <c r="J142" s="24">
        <f t="shared" si="25"/>
        <v>2</v>
      </c>
      <c r="K142" s="24">
        <f t="shared" si="25"/>
        <v>2</v>
      </c>
      <c r="L142" s="24">
        <f t="shared" si="25"/>
        <v>2</v>
      </c>
      <c r="M142" s="24">
        <f t="shared" si="25"/>
        <v>2</v>
      </c>
      <c r="N142" s="24">
        <f t="shared" si="25"/>
        <v>2</v>
      </c>
      <c r="O142" s="24">
        <f t="shared" si="25"/>
        <v>2</v>
      </c>
      <c r="P142" s="24">
        <f t="shared" si="25"/>
        <v>2</v>
      </c>
      <c r="Q142" s="24">
        <f t="shared" si="25"/>
        <v>2</v>
      </c>
      <c r="R142" s="24">
        <f t="shared" si="25"/>
        <v>2</v>
      </c>
      <c r="S142" s="24">
        <f t="shared" si="25"/>
        <v>2</v>
      </c>
      <c r="T142" s="24">
        <f t="shared" si="25"/>
        <v>2</v>
      </c>
      <c r="U142" s="24">
        <f t="shared" si="25"/>
        <v>2</v>
      </c>
      <c r="V142" s="24">
        <f t="shared" si="25"/>
        <v>2</v>
      </c>
      <c r="W142" s="25" t="str">
        <f>CONCATENATE("1. pol. ",$H$126+7)</f>
        <v>1. pol. 2028</v>
      </c>
      <c r="X142" s="25">
        <v>15</v>
      </c>
      <c r="Y142" s="25" t="str">
        <f t="shared" si="26"/>
        <v/>
      </c>
      <c r="Z142" s="25" t="str">
        <f t="shared" si="26"/>
        <v/>
      </c>
    </row>
    <row r="143" spans="2:26" x14ac:dyDescent="0.25">
      <c r="B143" s="22" t="s">
        <v>62</v>
      </c>
      <c r="C143" s="91"/>
      <c r="D143" s="92"/>
      <c r="E143" s="93"/>
      <c r="F143" s="23"/>
      <c r="G143" s="23"/>
      <c r="H143" s="24">
        <f t="shared" si="25"/>
        <v>2</v>
      </c>
      <c r="I143" s="24">
        <f t="shared" si="25"/>
        <v>2</v>
      </c>
      <c r="J143" s="24">
        <f t="shared" si="25"/>
        <v>2</v>
      </c>
      <c r="K143" s="24">
        <f t="shared" si="25"/>
        <v>2</v>
      </c>
      <c r="L143" s="24">
        <f t="shared" si="25"/>
        <v>2</v>
      </c>
      <c r="M143" s="24">
        <f t="shared" si="25"/>
        <v>2</v>
      </c>
      <c r="N143" s="24">
        <f t="shared" si="25"/>
        <v>2</v>
      </c>
      <c r="O143" s="24">
        <f t="shared" si="25"/>
        <v>2</v>
      </c>
      <c r="P143" s="24">
        <f t="shared" si="25"/>
        <v>2</v>
      </c>
      <c r="Q143" s="24">
        <f t="shared" si="25"/>
        <v>2</v>
      </c>
      <c r="R143" s="24">
        <f t="shared" si="25"/>
        <v>2</v>
      </c>
      <c r="S143" s="24">
        <f t="shared" si="25"/>
        <v>2</v>
      </c>
      <c r="T143" s="24">
        <f t="shared" si="25"/>
        <v>2</v>
      </c>
      <c r="U143" s="24">
        <f t="shared" si="25"/>
        <v>2</v>
      </c>
      <c r="V143" s="24">
        <f t="shared" si="25"/>
        <v>2</v>
      </c>
    </row>
    <row r="144" spans="2:26" x14ac:dyDescent="0.25">
      <c r="B144" s="22" t="s">
        <v>63</v>
      </c>
      <c r="C144" s="91"/>
      <c r="D144" s="92"/>
      <c r="E144" s="93"/>
      <c r="F144" s="23"/>
      <c r="G144" s="23"/>
      <c r="H144" s="24">
        <f t="shared" ref="H144:V147" si="27">IF(OR(H$124=$Y144,H$124=$Z144,AND(H$124&gt;$Y144,H$124&lt;$Z144)),1,2)</f>
        <v>2</v>
      </c>
      <c r="I144" s="24">
        <f t="shared" si="27"/>
        <v>2</v>
      </c>
      <c r="J144" s="24">
        <f t="shared" si="27"/>
        <v>2</v>
      </c>
      <c r="K144" s="24">
        <f t="shared" si="27"/>
        <v>2</v>
      </c>
      <c r="L144" s="24">
        <f t="shared" si="27"/>
        <v>2</v>
      </c>
      <c r="M144" s="24">
        <f t="shared" si="27"/>
        <v>2</v>
      </c>
      <c r="N144" s="24">
        <f t="shared" si="27"/>
        <v>2</v>
      </c>
      <c r="O144" s="24">
        <f t="shared" si="27"/>
        <v>2</v>
      </c>
      <c r="P144" s="24">
        <f t="shared" si="27"/>
        <v>2</v>
      </c>
      <c r="Q144" s="24">
        <f t="shared" si="27"/>
        <v>2</v>
      </c>
      <c r="R144" s="24">
        <f t="shared" si="27"/>
        <v>2</v>
      </c>
      <c r="S144" s="24">
        <f t="shared" si="27"/>
        <v>2</v>
      </c>
      <c r="T144" s="24">
        <f t="shared" si="27"/>
        <v>2</v>
      </c>
      <c r="U144" s="24">
        <f t="shared" si="27"/>
        <v>2</v>
      </c>
      <c r="V144" s="24">
        <f t="shared" si="27"/>
        <v>2</v>
      </c>
    </row>
    <row r="145" spans="2:22" x14ac:dyDescent="0.25">
      <c r="B145" s="22" t="s">
        <v>64</v>
      </c>
      <c r="C145" s="91"/>
      <c r="D145" s="92"/>
      <c r="E145" s="93"/>
      <c r="F145" s="23"/>
      <c r="G145" s="23"/>
      <c r="H145" s="24">
        <f t="shared" si="27"/>
        <v>2</v>
      </c>
      <c r="I145" s="24">
        <f t="shared" si="27"/>
        <v>2</v>
      </c>
      <c r="J145" s="24">
        <f t="shared" si="27"/>
        <v>2</v>
      </c>
      <c r="K145" s="24">
        <f t="shared" si="27"/>
        <v>2</v>
      </c>
      <c r="L145" s="24">
        <f t="shared" si="27"/>
        <v>2</v>
      </c>
      <c r="M145" s="24">
        <f t="shared" si="27"/>
        <v>2</v>
      </c>
      <c r="N145" s="24">
        <f t="shared" si="27"/>
        <v>2</v>
      </c>
      <c r="O145" s="24">
        <f t="shared" si="27"/>
        <v>2</v>
      </c>
      <c r="P145" s="24">
        <f t="shared" si="27"/>
        <v>2</v>
      </c>
      <c r="Q145" s="24">
        <f t="shared" si="27"/>
        <v>2</v>
      </c>
      <c r="R145" s="24">
        <f t="shared" si="27"/>
        <v>2</v>
      </c>
      <c r="S145" s="24">
        <f t="shared" si="27"/>
        <v>2</v>
      </c>
      <c r="T145" s="24">
        <f t="shared" si="27"/>
        <v>2</v>
      </c>
      <c r="U145" s="24">
        <f t="shared" si="27"/>
        <v>2</v>
      </c>
      <c r="V145" s="24">
        <f t="shared" si="27"/>
        <v>2</v>
      </c>
    </row>
    <row r="146" spans="2:22" x14ac:dyDescent="0.25">
      <c r="B146" s="22" t="s">
        <v>65</v>
      </c>
      <c r="C146" s="91"/>
      <c r="D146" s="92"/>
      <c r="E146" s="93"/>
      <c r="F146" s="23"/>
      <c r="G146" s="23"/>
      <c r="H146" s="24">
        <f t="shared" si="27"/>
        <v>2</v>
      </c>
      <c r="I146" s="24">
        <f t="shared" si="27"/>
        <v>2</v>
      </c>
      <c r="J146" s="24">
        <f t="shared" si="27"/>
        <v>2</v>
      </c>
      <c r="K146" s="24">
        <f t="shared" si="27"/>
        <v>2</v>
      </c>
      <c r="L146" s="24">
        <f t="shared" si="27"/>
        <v>2</v>
      </c>
      <c r="M146" s="24">
        <f t="shared" si="27"/>
        <v>2</v>
      </c>
      <c r="N146" s="24">
        <f t="shared" si="27"/>
        <v>2</v>
      </c>
      <c r="O146" s="24">
        <f t="shared" si="27"/>
        <v>2</v>
      </c>
      <c r="P146" s="24">
        <f t="shared" si="27"/>
        <v>2</v>
      </c>
      <c r="Q146" s="24">
        <f t="shared" si="27"/>
        <v>2</v>
      </c>
      <c r="R146" s="24">
        <f t="shared" si="27"/>
        <v>2</v>
      </c>
      <c r="S146" s="24">
        <f t="shared" si="27"/>
        <v>2</v>
      </c>
      <c r="T146" s="24">
        <f t="shared" si="27"/>
        <v>2</v>
      </c>
      <c r="U146" s="24">
        <f t="shared" si="27"/>
        <v>2</v>
      </c>
      <c r="V146" s="24">
        <f t="shared" si="27"/>
        <v>2</v>
      </c>
    </row>
    <row r="147" spans="2:22" x14ac:dyDescent="0.25">
      <c r="B147" s="22" t="s">
        <v>66</v>
      </c>
      <c r="C147" s="91"/>
      <c r="D147" s="92"/>
      <c r="E147" s="93"/>
      <c r="F147" s="23"/>
      <c r="G147" s="23"/>
      <c r="H147" s="24">
        <f t="shared" si="27"/>
        <v>2</v>
      </c>
      <c r="I147" s="24">
        <f t="shared" si="27"/>
        <v>2</v>
      </c>
      <c r="J147" s="24">
        <f t="shared" si="27"/>
        <v>2</v>
      </c>
      <c r="K147" s="24">
        <f t="shared" si="27"/>
        <v>2</v>
      </c>
      <c r="L147" s="24">
        <f t="shared" si="27"/>
        <v>2</v>
      </c>
      <c r="M147" s="24">
        <f t="shared" si="27"/>
        <v>2</v>
      </c>
      <c r="N147" s="24">
        <f t="shared" si="27"/>
        <v>2</v>
      </c>
      <c r="O147" s="24">
        <f t="shared" si="27"/>
        <v>2</v>
      </c>
      <c r="P147" s="24">
        <f t="shared" si="27"/>
        <v>2</v>
      </c>
      <c r="Q147" s="24">
        <f t="shared" si="27"/>
        <v>2</v>
      </c>
      <c r="R147" s="24">
        <f t="shared" si="27"/>
        <v>2</v>
      </c>
      <c r="S147" s="24">
        <f t="shared" si="27"/>
        <v>2</v>
      </c>
      <c r="T147" s="24">
        <f t="shared" si="27"/>
        <v>2</v>
      </c>
      <c r="U147" s="24">
        <f t="shared" si="27"/>
        <v>2</v>
      </c>
      <c r="V147" s="24">
        <f t="shared" si="27"/>
        <v>2</v>
      </c>
    </row>
    <row r="148" spans="2:22" x14ac:dyDescent="0.25">
      <c r="B148" s="111"/>
      <c r="C148" s="111"/>
    </row>
    <row r="149" spans="2:22" x14ac:dyDescent="0.25">
      <c r="B149" s="30"/>
      <c r="C149" s="30"/>
    </row>
    <row r="150" spans="2:22" ht="18.75" x14ac:dyDescent="0.25">
      <c r="B150" s="13" t="s">
        <v>103</v>
      </c>
    </row>
    <row r="151" spans="2:22" x14ac:dyDescent="0.25">
      <c r="B151" s="105" t="s">
        <v>107</v>
      </c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</row>
    <row r="152" spans="2:22" ht="20.25" customHeight="1" x14ac:dyDescent="0.25">
      <c r="B152" s="9" t="s">
        <v>2</v>
      </c>
      <c r="H152" s="10"/>
      <c r="V152" s="11" t="str">
        <f>CONCATENATE("Napsáno ",LEN(B153)," z 900 znaků")</f>
        <v>Napsáno 0 z 900 znaků</v>
      </c>
    </row>
    <row r="153" spans="2:22" ht="150" customHeight="1" x14ac:dyDescent="0.25">
      <c r="B153" s="63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5"/>
    </row>
    <row r="154" spans="2:22" x14ac:dyDescent="0.25">
      <c r="B154" s="111"/>
      <c r="C154" s="111"/>
    </row>
    <row r="155" spans="2:22" x14ac:dyDescent="0.25">
      <c r="B155" s="30"/>
      <c r="C155" s="30"/>
    </row>
    <row r="156" spans="2:22" ht="18.75" x14ac:dyDescent="0.25">
      <c r="B156" s="13" t="s">
        <v>104</v>
      </c>
    </row>
    <row r="157" spans="2:22" ht="36" customHeight="1" x14ac:dyDescent="0.25">
      <c r="B157" s="105" t="s">
        <v>67</v>
      </c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</row>
    <row r="158" spans="2:22" ht="20.25" customHeight="1" x14ac:dyDescent="0.25">
      <c r="B158" s="9" t="s">
        <v>2</v>
      </c>
      <c r="H158" s="10"/>
      <c r="V158" s="11" t="str">
        <f>CONCATENATE("Napsáno ",LEN(B159)," z 900 znaků")</f>
        <v>Napsáno 0 z 900 znaků</v>
      </c>
    </row>
    <row r="159" spans="2:22" ht="150" customHeight="1" x14ac:dyDescent="0.25">
      <c r="B159" s="63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5"/>
    </row>
    <row r="160" spans="2:22" x14ac:dyDescent="0.25">
      <c r="B160" s="61"/>
      <c r="C160" s="61"/>
    </row>
    <row r="162" spans="2:24" ht="18.75" x14ac:dyDescent="0.25">
      <c r="B162" s="13" t="s">
        <v>105</v>
      </c>
    </row>
    <row r="163" spans="2:24" ht="33.75" customHeight="1" x14ac:dyDescent="0.25">
      <c r="B163" s="105" t="s">
        <v>68</v>
      </c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</row>
    <row r="164" spans="2:24" ht="18.75" customHeight="1" x14ac:dyDescent="0.25">
      <c r="B164" s="9" t="s">
        <v>2</v>
      </c>
      <c r="H164" s="10"/>
      <c r="V164" s="11" t="str">
        <f>CONCATENATE("Napsáno ",LEN(B165)," z 900 znaků")</f>
        <v>Napsáno 0 z 900 znaků</v>
      </c>
    </row>
    <row r="165" spans="2:24" ht="150" customHeight="1" x14ac:dyDescent="0.25">
      <c r="B165" s="63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5"/>
    </row>
    <row r="167" spans="2:24" x14ac:dyDescent="0.25">
      <c r="B167" s="103" t="s">
        <v>82</v>
      </c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27"/>
      <c r="N167" s="27"/>
      <c r="O167" s="27"/>
      <c r="P167" s="27"/>
      <c r="Q167" s="27"/>
      <c r="R167" s="27"/>
      <c r="S167" s="27"/>
      <c r="T167" s="27"/>
      <c r="U167" s="27"/>
      <c r="V167" s="27"/>
    </row>
    <row r="168" spans="2:24" ht="29.25" customHeight="1" x14ac:dyDescent="0.25">
      <c r="B168" s="51" t="s">
        <v>14</v>
      </c>
      <c r="C168" s="51"/>
      <c r="D168" s="51"/>
      <c r="E168" s="51" t="s">
        <v>15</v>
      </c>
      <c r="F168" s="51"/>
      <c r="G168" s="51" t="s">
        <v>16</v>
      </c>
      <c r="H168" s="51"/>
      <c r="I168" s="51" t="s">
        <v>17</v>
      </c>
      <c r="J168" s="51"/>
      <c r="K168" s="51" t="s">
        <v>18</v>
      </c>
      <c r="L168" s="51"/>
      <c r="M168" s="51" t="s">
        <v>19</v>
      </c>
      <c r="N168" s="51"/>
      <c r="O168" s="51" t="s">
        <v>20</v>
      </c>
      <c r="P168" s="51"/>
      <c r="Q168" s="78"/>
      <c r="R168" s="78"/>
      <c r="S168" s="86"/>
      <c r="T168" s="86"/>
      <c r="U168" s="86"/>
      <c r="V168" s="86"/>
      <c r="W168" s="86"/>
      <c r="X168" s="86"/>
    </row>
    <row r="169" spans="2:24" ht="30" customHeight="1" x14ac:dyDescent="0.25">
      <c r="B169" s="87" t="s">
        <v>76</v>
      </c>
      <c r="C169" s="56" t="s">
        <v>75</v>
      </c>
      <c r="D169" s="58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6"/>
      <c r="R169" s="86"/>
      <c r="S169" s="86"/>
      <c r="T169" s="86"/>
      <c r="U169" s="81"/>
      <c r="V169" s="81"/>
      <c r="W169" s="130"/>
      <c r="X169" s="130"/>
    </row>
    <row r="170" spans="2:24" ht="30" customHeight="1" x14ac:dyDescent="0.25">
      <c r="B170" s="87"/>
      <c r="C170" s="56" t="s">
        <v>74</v>
      </c>
      <c r="D170" s="58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78"/>
      <c r="R170" s="78"/>
      <c r="S170" s="86"/>
      <c r="T170" s="86"/>
      <c r="U170" s="81"/>
      <c r="V170" s="81"/>
      <c r="W170" s="130"/>
      <c r="X170" s="130"/>
    </row>
    <row r="171" spans="2:24" ht="30" customHeight="1" x14ac:dyDescent="0.25">
      <c r="B171" s="87"/>
      <c r="C171" s="82" t="s">
        <v>77</v>
      </c>
      <c r="D171" s="82"/>
      <c r="E171" s="83">
        <f>SUM(E169:F170)</f>
        <v>0</v>
      </c>
      <c r="F171" s="83"/>
      <c r="G171" s="83">
        <f>SUM(G169:H170)</f>
        <v>0</v>
      </c>
      <c r="H171" s="83"/>
      <c r="I171" s="83">
        <f>SUM(I169:J170)</f>
        <v>0</v>
      </c>
      <c r="J171" s="83"/>
      <c r="K171" s="83">
        <f>SUM(K169:L170)</f>
        <v>0</v>
      </c>
      <c r="L171" s="83"/>
      <c r="M171" s="83">
        <f>SUM(M169:N170)</f>
        <v>0</v>
      </c>
      <c r="N171" s="83"/>
      <c r="O171" s="83">
        <f>SUM(O169:P170)</f>
        <v>0</v>
      </c>
      <c r="P171" s="83"/>
      <c r="Q171" s="86"/>
      <c r="R171" s="86"/>
      <c r="S171" s="86"/>
      <c r="T171" s="86"/>
      <c r="U171" s="85"/>
      <c r="V171" s="85"/>
      <c r="W171" s="129"/>
      <c r="X171" s="129"/>
    </row>
    <row r="172" spans="2:24" ht="30" customHeight="1" x14ac:dyDescent="0.25">
      <c r="B172" s="87" t="s">
        <v>90</v>
      </c>
      <c r="C172" s="84" t="s">
        <v>78</v>
      </c>
      <c r="D172" s="84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1"/>
      <c r="R172" s="81"/>
      <c r="S172" s="81"/>
      <c r="T172" s="81"/>
      <c r="U172" s="81"/>
      <c r="V172" s="81"/>
      <c r="W172" s="130"/>
      <c r="X172" s="130"/>
    </row>
    <row r="173" spans="2:24" ht="30" customHeight="1" x14ac:dyDescent="0.25">
      <c r="B173" s="87"/>
      <c r="C173" s="84" t="s">
        <v>79</v>
      </c>
      <c r="D173" s="84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1"/>
      <c r="R173" s="81"/>
      <c r="S173" s="81"/>
      <c r="T173" s="81"/>
      <c r="U173" s="81"/>
      <c r="V173" s="81"/>
      <c r="W173" s="130"/>
      <c r="X173" s="130"/>
    </row>
    <row r="174" spans="2:24" ht="30" customHeight="1" x14ac:dyDescent="0.25">
      <c r="B174" s="87"/>
      <c r="C174" s="82" t="s">
        <v>80</v>
      </c>
      <c r="D174" s="82"/>
      <c r="E174" s="83">
        <f>SUM(E172:F173)</f>
        <v>0</v>
      </c>
      <c r="F174" s="83"/>
      <c r="G174" s="83">
        <f t="shared" ref="G174" si="28">SUM(G172:H173)</f>
        <v>0</v>
      </c>
      <c r="H174" s="83"/>
      <c r="I174" s="83">
        <f t="shared" ref="I174" si="29">SUM(I172:J173)</f>
        <v>0</v>
      </c>
      <c r="J174" s="83"/>
      <c r="K174" s="83">
        <f t="shared" ref="K174" si="30">SUM(K172:L173)</f>
        <v>0</v>
      </c>
      <c r="L174" s="83"/>
      <c r="M174" s="83">
        <f t="shared" ref="M174" si="31">SUM(M172:N173)</f>
        <v>0</v>
      </c>
      <c r="N174" s="83"/>
      <c r="O174" s="83">
        <f t="shared" ref="O174" si="32">SUM(O172:P173)</f>
        <v>0</v>
      </c>
      <c r="P174" s="83"/>
      <c r="Q174" s="85"/>
      <c r="R174" s="85"/>
      <c r="S174" s="85"/>
      <c r="T174" s="85"/>
      <c r="U174" s="85"/>
      <c r="V174" s="85"/>
      <c r="W174" s="129"/>
      <c r="X174" s="129"/>
    </row>
    <row r="175" spans="2:24" ht="30" customHeight="1" x14ac:dyDescent="0.25">
      <c r="B175" s="51" t="s">
        <v>81</v>
      </c>
      <c r="C175" s="51"/>
      <c r="D175" s="51"/>
      <c r="E175" s="77">
        <f>E171-E174</f>
        <v>0</v>
      </c>
      <c r="F175" s="77"/>
      <c r="G175" s="77">
        <f t="shared" ref="G175" si="33">G171-G174</f>
        <v>0</v>
      </c>
      <c r="H175" s="77"/>
      <c r="I175" s="77">
        <f t="shared" ref="I175" si="34">I171-I174</f>
        <v>0</v>
      </c>
      <c r="J175" s="77"/>
      <c r="K175" s="77">
        <f t="shared" ref="K175" si="35">K171-K174</f>
        <v>0</v>
      </c>
      <c r="L175" s="77"/>
      <c r="M175" s="77">
        <f t="shared" ref="M175" si="36">M171-M174</f>
        <v>0</v>
      </c>
      <c r="N175" s="77"/>
      <c r="O175" s="77">
        <f t="shared" ref="O175" si="37">O171-O174</f>
        <v>0</v>
      </c>
      <c r="P175" s="77"/>
      <c r="Q175" s="78"/>
      <c r="R175" s="78"/>
      <c r="S175" s="79"/>
      <c r="T175" s="79"/>
      <c r="U175" s="79"/>
      <c r="V175" s="79"/>
      <c r="W175" s="128"/>
      <c r="X175" s="128"/>
    </row>
    <row r="176" spans="2:24" x14ac:dyDescent="0.25">
      <c r="B176" s="111"/>
      <c r="C176" s="111"/>
      <c r="Q176" s="8"/>
      <c r="R176" s="8"/>
    </row>
  </sheetData>
  <mergeCells count="299">
    <mergeCell ref="U173:V173"/>
    <mergeCell ref="S175:T175"/>
    <mergeCell ref="U175:V175"/>
    <mergeCell ref="W175:X175"/>
    <mergeCell ref="B176:C176"/>
    <mergeCell ref="U174:V174"/>
    <mergeCell ref="W174:X174"/>
    <mergeCell ref="B175:D175"/>
    <mergeCell ref="E175:F175"/>
    <mergeCell ref="G175:H175"/>
    <mergeCell ref="I175:J175"/>
    <mergeCell ref="K175:L175"/>
    <mergeCell ref="M175:N175"/>
    <mergeCell ref="O175:P175"/>
    <mergeCell ref="Q175:R175"/>
    <mergeCell ref="M174:N174"/>
    <mergeCell ref="O174:P174"/>
    <mergeCell ref="Q174:R174"/>
    <mergeCell ref="S174:T174"/>
    <mergeCell ref="K173:L173"/>
    <mergeCell ref="M173:N173"/>
    <mergeCell ref="O173:P173"/>
    <mergeCell ref="Q173:R173"/>
    <mergeCell ref="S173:T173"/>
    <mergeCell ref="W170:X170"/>
    <mergeCell ref="M170:N170"/>
    <mergeCell ref="M172:N172"/>
    <mergeCell ref="O172:P172"/>
    <mergeCell ref="Q172:R172"/>
    <mergeCell ref="S172:T172"/>
    <mergeCell ref="U172:V172"/>
    <mergeCell ref="W172:X172"/>
    <mergeCell ref="B172:B174"/>
    <mergeCell ref="C172:D172"/>
    <mergeCell ref="E172:F172"/>
    <mergeCell ref="G172:H172"/>
    <mergeCell ref="I172:J172"/>
    <mergeCell ref="K172:L172"/>
    <mergeCell ref="C173:D173"/>
    <mergeCell ref="E173:F173"/>
    <mergeCell ref="G173:H173"/>
    <mergeCell ref="I173:J173"/>
    <mergeCell ref="W173:X173"/>
    <mergeCell ref="C174:D174"/>
    <mergeCell ref="E174:F174"/>
    <mergeCell ref="G174:H174"/>
    <mergeCell ref="I174:J174"/>
    <mergeCell ref="K174:L174"/>
    <mergeCell ref="W169:X169"/>
    <mergeCell ref="Q168:R168"/>
    <mergeCell ref="S168:T168"/>
    <mergeCell ref="U168:V168"/>
    <mergeCell ref="W168:X168"/>
    <mergeCell ref="C171:D171"/>
    <mergeCell ref="E171:F171"/>
    <mergeCell ref="G171:H171"/>
    <mergeCell ref="I171:J171"/>
    <mergeCell ref="K171:L171"/>
    <mergeCell ref="C170:D170"/>
    <mergeCell ref="E170:F170"/>
    <mergeCell ref="G170:H170"/>
    <mergeCell ref="I170:J170"/>
    <mergeCell ref="K170:L170"/>
    <mergeCell ref="M171:N171"/>
    <mergeCell ref="O171:P171"/>
    <mergeCell ref="Q171:R171"/>
    <mergeCell ref="S171:T171"/>
    <mergeCell ref="U171:V171"/>
    <mergeCell ref="W171:X171"/>
    <mergeCell ref="O170:P170"/>
    <mergeCell ref="Q170:R170"/>
    <mergeCell ref="S170:T170"/>
    <mergeCell ref="B169:B171"/>
    <mergeCell ref="C169:D169"/>
    <mergeCell ref="E169:F169"/>
    <mergeCell ref="G169:H169"/>
    <mergeCell ref="I169:J169"/>
    <mergeCell ref="K169:L169"/>
    <mergeCell ref="B163:V163"/>
    <mergeCell ref="B165:V165"/>
    <mergeCell ref="B167:L167"/>
    <mergeCell ref="B168:D168"/>
    <mergeCell ref="E168:F168"/>
    <mergeCell ref="G168:H168"/>
    <mergeCell ref="I168:J168"/>
    <mergeCell ref="K168:L168"/>
    <mergeCell ref="M168:N168"/>
    <mergeCell ref="O168:P168"/>
    <mergeCell ref="M169:N169"/>
    <mergeCell ref="O169:P169"/>
    <mergeCell ref="Q169:R169"/>
    <mergeCell ref="S169:T169"/>
    <mergeCell ref="U169:V169"/>
    <mergeCell ref="U170:V170"/>
    <mergeCell ref="B151:V151"/>
    <mergeCell ref="B153:V153"/>
    <mergeCell ref="B154:C154"/>
    <mergeCell ref="B157:V157"/>
    <mergeCell ref="B159:V159"/>
    <mergeCell ref="B160:C160"/>
    <mergeCell ref="C143:E143"/>
    <mergeCell ref="C144:E144"/>
    <mergeCell ref="C145:E145"/>
    <mergeCell ref="C146:E146"/>
    <mergeCell ref="C147:E147"/>
    <mergeCell ref="B148:C148"/>
    <mergeCell ref="B119:D119"/>
    <mergeCell ref="E119:F119"/>
    <mergeCell ref="C137:E137"/>
    <mergeCell ref="C138:E138"/>
    <mergeCell ref="C139:E139"/>
    <mergeCell ref="C140:E140"/>
    <mergeCell ref="C141:E141"/>
    <mergeCell ref="C142:E142"/>
    <mergeCell ref="C131:E131"/>
    <mergeCell ref="C132:E132"/>
    <mergeCell ref="C133:E133"/>
    <mergeCell ref="C134:E134"/>
    <mergeCell ref="C135:E135"/>
    <mergeCell ref="C136:E136"/>
    <mergeCell ref="P126:Q126"/>
    <mergeCell ref="R126:S126"/>
    <mergeCell ref="T126:U126"/>
    <mergeCell ref="C128:E128"/>
    <mergeCell ref="C129:E129"/>
    <mergeCell ref="C130:E130"/>
    <mergeCell ref="B122:V122"/>
    <mergeCell ref="B124:C124"/>
    <mergeCell ref="B126:E127"/>
    <mergeCell ref="F126:F127"/>
    <mergeCell ref="G126:G127"/>
    <mergeCell ref="H126:I126"/>
    <mergeCell ref="J126:K126"/>
    <mergeCell ref="L126:M126"/>
    <mergeCell ref="N126:O126"/>
    <mergeCell ref="B117:D117"/>
    <mergeCell ref="E117:F117"/>
    <mergeCell ref="G117:J117"/>
    <mergeCell ref="K117:V117"/>
    <mergeCell ref="B118:D118"/>
    <mergeCell ref="E118:F118"/>
    <mergeCell ref="G118:J118"/>
    <mergeCell ref="K118:V118"/>
    <mergeCell ref="B114:V114"/>
    <mergeCell ref="B115:D115"/>
    <mergeCell ref="E115:F115"/>
    <mergeCell ref="G115:J115"/>
    <mergeCell ref="K115:V115"/>
    <mergeCell ref="B116:D116"/>
    <mergeCell ref="E116:F116"/>
    <mergeCell ref="G116:J116"/>
    <mergeCell ref="K116:V116"/>
    <mergeCell ref="S103:T103"/>
    <mergeCell ref="U103:V103"/>
    <mergeCell ref="B105:F105"/>
    <mergeCell ref="G105:J105"/>
    <mergeCell ref="B110:V110"/>
    <mergeCell ref="B111:C111"/>
    <mergeCell ref="Q102:R102"/>
    <mergeCell ref="S102:T102"/>
    <mergeCell ref="U102:V102"/>
    <mergeCell ref="B103:F103"/>
    <mergeCell ref="G103:H103"/>
    <mergeCell ref="I103:J103"/>
    <mergeCell ref="K103:L103"/>
    <mergeCell ref="M103:N103"/>
    <mergeCell ref="O103:P103"/>
    <mergeCell ref="Q103:R103"/>
    <mergeCell ref="C102:F102"/>
    <mergeCell ref="G102:H102"/>
    <mergeCell ref="I102:J102"/>
    <mergeCell ref="K102:L102"/>
    <mergeCell ref="M102:N102"/>
    <mergeCell ref="O102:P102"/>
    <mergeCell ref="B96:B99"/>
    <mergeCell ref="U100:V100"/>
    <mergeCell ref="C101:F101"/>
    <mergeCell ref="G101:H101"/>
    <mergeCell ref="I101:J101"/>
    <mergeCell ref="K101:L101"/>
    <mergeCell ref="M101:N101"/>
    <mergeCell ref="O101:P101"/>
    <mergeCell ref="Q101:R101"/>
    <mergeCell ref="S101:T101"/>
    <mergeCell ref="U101:V101"/>
    <mergeCell ref="B100:B102"/>
    <mergeCell ref="C100:F100"/>
    <mergeCell ref="G100:H100"/>
    <mergeCell ref="I100:J100"/>
    <mergeCell ref="K100:L100"/>
    <mergeCell ref="M100:N100"/>
    <mergeCell ref="O100:P100"/>
    <mergeCell ref="Q100:R100"/>
    <mergeCell ref="S100:T100"/>
    <mergeCell ref="C99:F99"/>
    <mergeCell ref="G99:H99"/>
    <mergeCell ref="I99:J99"/>
    <mergeCell ref="K99:L99"/>
    <mergeCell ref="M99:N99"/>
    <mergeCell ref="O99:P99"/>
    <mergeCell ref="Q99:R99"/>
    <mergeCell ref="S99:T99"/>
    <mergeCell ref="U99:V99"/>
    <mergeCell ref="C98:F98"/>
    <mergeCell ref="G98:H98"/>
    <mergeCell ref="I98:J98"/>
    <mergeCell ref="K98:L98"/>
    <mergeCell ref="M98:N98"/>
    <mergeCell ref="O98:P98"/>
    <mergeCell ref="Q98:R98"/>
    <mergeCell ref="S98:T98"/>
    <mergeCell ref="U98:V98"/>
    <mergeCell ref="O96:P96"/>
    <mergeCell ref="Q96:R96"/>
    <mergeCell ref="S96:T96"/>
    <mergeCell ref="U96:V96"/>
    <mergeCell ref="C97:F97"/>
    <mergeCell ref="G97:H97"/>
    <mergeCell ref="I97:J97"/>
    <mergeCell ref="K97:L97"/>
    <mergeCell ref="M97:N97"/>
    <mergeCell ref="O97:P97"/>
    <mergeCell ref="C96:F96"/>
    <mergeCell ref="G96:H96"/>
    <mergeCell ref="I96:J96"/>
    <mergeCell ref="K96:L96"/>
    <mergeCell ref="M96:N96"/>
    <mergeCell ref="Q97:R97"/>
    <mergeCell ref="S97:T97"/>
    <mergeCell ref="U97:V97"/>
    <mergeCell ref="B94:V94"/>
    <mergeCell ref="B95:F95"/>
    <mergeCell ref="G95:H95"/>
    <mergeCell ref="I95:J95"/>
    <mergeCell ref="K95:L95"/>
    <mergeCell ref="M95:N95"/>
    <mergeCell ref="O95:P95"/>
    <mergeCell ref="Q95:R95"/>
    <mergeCell ref="S95:T95"/>
    <mergeCell ref="U95:V95"/>
    <mergeCell ref="B82:V82"/>
    <mergeCell ref="B84:V84"/>
    <mergeCell ref="B86:V86"/>
    <mergeCell ref="B88:V88"/>
    <mergeCell ref="B90:V90"/>
    <mergeCell ref="B91:C91"/>
    <mergeCell ref="B68:V68"/>
    <mergeCell ref="B70:V70"/>
    <mergeCell ref="B71:C71"/>
    <mergeCell ref="B74:V74"/>
    <mergeCell ref="B78:V78"/>
    <mergeCell ref="B80:V80"/>
    <mergeCell ref="B58:V58"/>
    <mergeCell ref="B59:V59"/>
    <mergeCell ref="B61:V61"/>
    <mergeCell ref="B62:C62"/>
    <mergeCell ref="B64:V64"/>
    <mergeCell ref="B65:C65"/>
    <mergeCell ref="B42:C42"/>
    <mergeCell ref="B47:V47"/>
    <mergeCell ref="B48:C48"/>
    <mergeCell ref="B51:V51"/>
    <mergeCell ref="B54:V54"/>
    <mergeCell ref="B55:C55"/>
    <mergeCell ref="B34:V34"/>
    <mergeCell ref="B35:V35"/>
    <mergeCell ref="B36:C36"/>
    <mergeCell ref="E36:F36"/>
    <mergeCell ref="B39:V39"/>
    <mergeCell ref="B41:V41"/>
    <mergeCell ref="B28:G28"/>
    <mergeCell ref="H28:V28"/>
    <mergeCell ref="B29:G29"/>
    <mergeCell ref="H29:V29"/>
    <mergeCell ref="B30:G30"/>
    <mergeCell ref="H30:V30"/>
    <mergeCell ref="B25:G25"/>
    <mergeCell ref="H25:V25"/>
    <mergeCell ref="B26:G26"/>
    <mergeCell ref="H26:V26"/>
    <mergeCell ref="B27:G27"/>
    <mergeCell ref="H27:V27"/>
    <mergeCell ref="P16:T16"/>
    <mergeCell ref="P17:T17"/>
    <mergeCell ref="P18:T18"/>
    <mergeCell ref="P19:T19"/>
    <mergeCell ref="P20:T20"/>
    <mergeCell ref="B24:G24"/>
    <mergeCell ref="H24:V24"/>
    <mergeCell ref="P7:T7"/>
    <mergeCell ref="P8:T8"/>
    <mergeCell ref="P9:T9"/>
    <mergeCell ref="B10:M20"/>
    <mergeCell ref="P10:T10"/>
    <mergeCell ref="P11:T11"/>
    <mergeCell ref="P12:T12"/>
    <mergeCell ref="P13:T13"/>
    <mergeCell ref="P14:T14"/>
    <mergeCell ref="P15:T15"/>
  </mergeCells>
  <conditionalFormatting sqref="H128:V147">
    <cfRule type="cellIs" dxfId="7" priority="2" operator="equal">
      <formula>1</formula>
    </cfRule>
  </conditionalFormatting>
  <conditionalFormatting sqref="E119:F119">
    <cfRule type="cellIs" dxfId="6" priority="1" operator="notEqual">
      <formula>1</formula>
    </cfRule>
  </conditionalFormatting>
  <dataValidations count="8">
    <dataValidation type="textLength" allowBlank="1" showInputMessage="1" showErrorMessage="1" sqref="B47 B41">
      <formula1>0</formula1>
      <formula2>900</formula2>
    </dataValidation>
    <dataValidation type="textLength" allowBlank="1" showInputMessage="1" showErrorMessage="1" sqref="B61:V61 B70:V70">
      <formula1>0</formula1>
      <formula2>3600</formula2>
    </dataValidation>
    <dataValidation type="list" allowBlank="1" showInputMessage="1" showErrorMessage="1" sqref="F129:G147">
      <formula1>$W$127:$W$143</formula1>
    </dataValidation>
    <dataValidation type="list" allowBlank="1" showInputMessage="1" showErrorMessage="1" sqref="D124">
      <formula1>"2018,2019,2020,2021,2022,2023,2024,2025,2026,2027"</formula1>
    </dataValidation>
    <dataValidation type="textLength" operator="lessThanOrEqual" allowBlank="1" showInputMessage="1" showErrorMessage="1" sqref="B54:V54">
      <formula1>450</formula1>
    </dataValidation>
    <dataValidation type="textLength" operator="lessThanOrEqual" allowBlank="1" showInputMessage="1" showErrorMessage="1" sqref="B78:V78 B82:V82 B86:V86 B90:V90 B110:V110 B165:V165 B159:V159 B153:V153">
      <formula1>900</formula1>
    </dataValidation>
    <dataValidation type="list" allowBlank="1" showInputMessage="1" showErrorMessage="1" sqref="F128:G128">
      <formula1>$W$128:$W$144</formula1>
    </dataValidation>
    <dataValidation type="textLength" allowBlank="1" showInputMessage="1" showErrorMessage="1" sqref="B64:V64">
      <formula1>0</formula1>
      <formula2>600</formula2>
    </dataValidation>
  </dataValidations>
  <hyperlinks>
    <hyperlink ref="B1" location="'Partner 7'!$A$2" display="Nahoru"/>
    <hyperlink ref="P7" location="'Partner 7'!$A$23" display="1. Základní údaje"/>
    <hyperlink ref="P8" location="'Partner 7'!$A$33" display="2. Tématické zaměření projektu dle FST "/>
    <hyperlink ref="P9" location="'Partner 7'!$A$38" display="3. Stručný popis projektu – abstrakt "/>
    <hyperlink ref="P10" location="'Partner 7'!$A$44" display="4. Aktuální připravenost projektového záměru"/>
    <hyperlink ref="P11" location="'Partner 7'!$A$50" display="5. Profil subjektu"/>
    <hyperlink ref="P12" location="'Partner 7'!$A$57" display="6. Identifikace cílů, přínosů a dopadů projektu"/>
    <hyperlink ref="P13" location="'Partner 7'!$A$67" display="7. Charakteristika věcné části projektu "/>
    <hyperlink ref="P14" location="'Partner 7'!$A$73" display="8. Popis stavebně-technického řešení"/>
    <hyperlink ref="P15" location="'Partner 7'!$A$93" display="9. Celkové náklady projektu "/>
    <hyperlink ref="P16" location="'Partner 7'!$A$113" display="10. Spolufinancování"/>
    <hyperlink ref="P17" location="'Partner 7'!$A$121" display="11. Harmonogram projektu "/>
    <hyperlink ref="P18" location="'Partner 7'!$A$150" display="12. Zkušenosti v oblasti řízení projektu"/>
    <hyperlink ref="P19" location="'Partner 7'!$A$156" display="13. Analýza rizik a varianty řešení"/>
    <hyperlink ref="P20" location="'Partner 7'!$A$162" display="14. Finanční a věcná udržitelnost projektu"/>
  </hyperlink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lessThanOrEqual" allowBlank="1" showInputMessage="1" showErrorMessage="1">
          <x14:formula1>
            <xm:f>temp!A1:A12</xm:f>
          </x14:formula1>
          <xm:sqref>B35:V35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B1:Z176"/>
  <sheetViews>
    <sheetView zoomScale="80" zoomScaleNormal="80" workbookViewId="0">
      <pane ySplit="1" topLeftCell="A2" activePane="bottomLeft" state="frozen"/>
      <selection pane="bottomLeft" activeCell="A2" sqref="A2"/>
    </sheetView>
  </sheetViews>
  <sheetFormatPr defaultColWidth="9.140625" defaultRowHeight="15" x14ac:dyDescent="0.25"/>
  <cols>
    <col min="1" max="1" width="4.140625" style="1" customWidth="1"/>
    <col min="2" max="2" width="4" style="1" customWidth="1"/>
    <col min="3" max="3" width="9.7109375" style="1" customWidth="1"/>
    <col min="4" max="4" width="10.85546875" style="1" customWidth="1"/>
    <col min="5" max="22" width="9.7109375" style="1" customWidth="1"/>
    <col min="23" max="24" width="9.140625" style="1"/>
    <col min="25" max="25" width="4.28515625" style="1" customWidth="1"/>
    <col min="26" max="26" width="4.85546875" style="1" customWidth="1"/>
    <col min="27" max="16384" width="9.140625" style="1"/>
  </cols>
  <sheetData>
    <row r="1" spans="2:21" ht="15" customHeight="1" x14ac:dyDescent="0.25">
      <c r="B1" s="39" t="s">
        <v>120</v>
      </c>
    </row>
    <row r="2" spans="2:21" ht="15" customHeight="1" x14ac:dyDescent="0.25"/>
    <row r="3" spans="2:21" ht="15" customHeight="1" x14ac:dyDescent="0.2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" customHeight="1" x14ac:dyDescent="0.2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U4" s="3"/>
    </row>
    <row r="5" spans="2:21" ht="15" customHeight="1" x14ac:dyDescent="0.25"/>
    <row r="6" spans="2:21" ht="15" customHeight="1" x14ac:dyDescent="0.35">
      <c r="P6" s="4" t="s">
        <v>0</v>
      </c>
    </row>
    <row r="7" spans="2:21" ht="15" customHeight="1" x14ac:dyDescent="0.25">
      <c r="P7" s="110" t="s">
        <v>1</v>
      </c>
      <c r="Q7" s="111"/>
      <c r="R7" s="111"/>
      <c r="S7" s="111"/>
      <c r="T7" s="111"/>
    </row>
    <row r="8" spans="2:21" ht="15" customHeight="1" x14ac:dyDescent="0.25">
      <c r="P8" s="110" t="s">
        <v>95</v>
      </c>
      <c r="Q8" s="111"/>
      <c r="R8" s="111"/>
      <c r="S8" s="111"/>
      <c r="T8" s="111"/>
    </row>
    <row r="9" spans="2:21" ht="15" customHeight="1" x14ac:dyDescent="0.2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P9" s="110" t="s">
        <v>96</v>
      </c>
      <c r="Q9" s="111"/>
      <c r="R9" s="111"/>
      <c r="S9" s="111"/>
      <c r="T9" s="111"/>
    </row>
    <row r="10" spans="2:21" ht="15" customHeight="1" x14ac:dyDescent="0.25">
      <c r="B10" s="112" t="s">
        <v>122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31"/>
      <c r="P10" s="110" t="s">
        <v>97</v>
      </c>
      <c r="Q10" s="111"/>
      <c r="R10" s="111"/>
      <c r="S10" s="111"/>
      <c r="T10" s="111"/>
    </row>
    <row r="11" spans="2:21" ht="15" customHeight="1" x14ac:dyDescent="0.25"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31"/>
      <c r="P11" s="110" t="s">
        <v>108</v>
      </c>
      <c r="Q11" s="111"/>
      <c r="R11" s="111"/>
      <c r="S11" s="111"/>
      <c r="T11" s="111"/>
    </row>
    <row r="12" spans="2:21" ht="15" customHeight="1" x14ac:dyDescent="0.25"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31"/>
      <c r="P12" s="110" t="s">
        <v>98</v>
      </c>
      <c r="Q12" s="111"/>
      <c r="R12" s="111"/>
      <c r="S12" s="111"/>
      <c r="T12" s="111"/>
    </row>
    <row r="13" spans="2:21" ht="15" customHeight="1" x14ac:dyDescent="0.25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31"/>
      <c r="P13" s="110" t="s">
        <v>99</v>
      </c>
      <c r="Q13" s="111"/>
      <c r="R13" s="111"/>
      <c r="S13" s="111"/>
      <c r="T13" s="111"/>
    </row>
    <row r="14" spans="2:21" ht="15" customHeight="1" x14ac:dyDescent="0.25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31"/>
      <c r="P14" s="110" t="s">
        <v>71</v>
      </c>
      <c r="Q14" s="111"/>
      <c r="R14" s="111"/>
      <c r="S14" s="111"/>
      <c r="T14" s="111"/>
    </row>
    <row r="15" spans="2:21" ht="15" customHeight="1" x14ac:dyDescent="0.25"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31"/>
      <c r="P15" s="110" t="s">
        <v>100</v>
      </c>
      <c r="Q15" s="111"/>
      <c r="R15" s="111"/>
      <c r="S15" s="111"/>
      <c r="T15" s="111"/>
    </row>
    <row r="16" spans="2:21" ht="15" customHeight="1" x14ac:dyDescent="0.25"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31"/>
      <c r="P16" s="110" t="s">
        <v>101</v>
      </c>
      <c r="Q16" s="111"/>
      <c r="R16" s="111"/>
      <c r="S16" s="111"/>
      <c r="T16" s="111"/>
    </row>
    <row r="17" spans="2:22" ht="15" customHeight="1" x14ac:dyDescent="0.25"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31"/>
      <c r="P17" s="110" t="s">
        <v>102</v>
      </c>
      <c r="Q17" s="111"/>
      <c r="R17" s="111"/>
      <c r="S17" s="111"/>
      <c r="T17" s="111"/>
    </row>
    <row r="18" spans="2:22" ht="15" customHeight="1" x14ac:dyDescent="0.25"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31"/>
      <c r="P18" s="110" t="s">
        <v>103</v>
      </c>
      <c r="Q18" s="111"/>
      <c r="R18" s="111"/>
      <c r="S18" s="111"/>
      <c r="T18" s="111"/>
    </row>
    <row r="19" spans="2:22" ht="15" customHeight="1" x14ac:dyDescent="0.25"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31"/>
      <c r="P19" s="110" t="s">
        <v>104</v>
      </c>
      <c r="Q19" s="111"/>
      <c r="R19" s="111"/>
      <c r="S19" s="111"/>
      <c r="T19" s="111"/>
    </row>
    <row r="20" spans="2:22" ht="15" customHeight="1" x14ac:dyDescent="0.25"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31"/>
      <c r="P20" s="110" t="s">
        <v>105</v>
      </c>
      <c r="Q20" s="111"/>
      <c r="R20" s="111"/>
      <c r="S20" s="111"/>
      <c r="T20" s="111"/>
    </row>
    <row r="21" spans="2:22" ht="15" customHeight="1" x14ac:dyDescent="0.2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P21" s="30"/>
      <c r="Q21" s="30"/>
      <c r="R21" s="30"/>
      <c r="S21" s="30"/>
      <c r="T21" s="30"/>
    </row>
    <row r="22" spans="2:22" ht="15" customHeight="1" x14ac:dyDescent="0.2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P22" s="30"/>
      <c r="Q22" s="30"/>
      <c r="R22" s="30"/>
      <c r="S22" s="30"/>
      <c r="T22" s="30"/>
    </row>
    <row r="23" spans="2:22" ht="18.75" x14ac:dyDescent="0.3">
      <c r="B23" s="5" t="s">
        <v>1</v>
      </c>
    </row>
    <row r="24" spans="2:22" ht="24" customHeight="1" x14ac:dyDescent="0.25">
      <c r="B24" s="132" t="s">
        <v>91</v>
      </c>
      <c r="C24" s="133"/>
      <c r="D24" s="133"/>
      <c r="E24" s="133"/>
      <c r="F24" s="133"/>
      <c r="G24" s="134"/>
      <c r="H24" s="139"/>
      <c r="I24" s="140"/>
      <c r="J24" s="140"/>
      <c r="K24" s="140"/>
      <c r="L24" s="140"/>
      <c r="M24" s="140"/>
      <c r="N24" s="140"/>
      <c r="O24" s="141"/>
      <c r="P24" s="141"/>
      <c r="Q24" s="141"/>
      <c r="R24" s="141"/>
      <c r="S24" s="141"/>
      <c r="T24" s="141"/>
      <c r="U24" s="141"/>
      <c r="V24" s="142"/>
    </row>
    <row r="25" spans="2:22" ht="24" customHeight="1" x14ac:dyDescent="0.25">
      <c r="B25" s="132" t="s">
        <v>84</v>
      </c>
      <c r="C25" s="133"/>
      <c r="D25" s="133"/>
      <c r="E25" s="133"/>
      <c r="F25" s="133"/>
      <c r="G25" s="134"/>
      <c r="H25" s="139"/>
      <c r="I25" s="140"/>
      <c r="J25" s="140"/>
      <c r="K25" s="140"/>
      <c r="L25" s="140"/>
      <c r="M25" s="140"/>
      <c r="N25" s="140"/>
      <c r="O25" s="141"/>
      <c r="P25" s="141"/>
      <c r="Q25" s="141"/>
      <c r="R25" s="141"/>
      <c r="S25" s="141"/>
      <c r="T25" s="141"/>
      <c r="U25" s="141"/>
      <c r="V25" s="142"/>
    </row>
    <row r="26" spans="2:22" ht="24" customHeight="1" x14ac:dyDescent="0.25">
      <c r="B26" s="132" t="s">
        <v>92</v>
      </c>
      <c r="C26" s="133"/>
      <c r="D26" s="133"/>
      <c r="E26" s="133"/>
      <c r="F26" s="133"/>
      <c r="G26" s="134"/>
      <c r="H26" s="139"/>
      <c r="I26" s="140"/>
      <c r="J26" s="140"/>
      <c r="K26" s="140"/>
      <c r="L26" s="140"/>
      <c r="M26" s="140"/>
      <c r="N26" s="140"/>
      <c r="O26" s="141"/>
      <c r="P26" s="141"/>
      <c r="Q26" s="141"/>
      <c r="R26" s="141"/>
      <c r="S26" s="141"/>
      <c r="T26" s="141"/>
      <c r="U26" s="141"/>
      <c r="V26" s="142"/>
    </row>
    <row r="27" spans="2:22" ht="24" customHeight="1" x14ac:dyDescent="0.25">
      <c r="B27" s="132" t="s">
        <v>136</v>
      </c>
      <c r="C27" s="133"/>
      <c r="D27" s="133"/>
      <c r="E27" s="133"/>
      <c r="F27" s="133"/>
      <c r="G27" s="134"/>
      <c r="H27" s="139"/>
      <c r="I27" s="140"/>
      <c r="J27" s="140"/>
      <c r="K27" s="140"/>
      <c r="L27" s="140"/>
      <c r="M27" s="140"/>
      <c r="N27" s="140"/>
      <c r="O27" s="141"/>
      <c r="P27" s="141"/>
      <c r="Q27" s="141"/>
      <c r="R27" s="141"/>
      <c r="S27" s="141"/>
      <c r="T27" s="141"/>
      <c r="U27" s="141"/>
      <c r="V27" s="142"/>
    </row>
    <row r="28" spans="2:22" ht="24" customHeight="1" x14ac:dyDescent="0.25">
      <c r="B28" s="132" t="s">
        <v>93</v>
      </c>
      <c r="C28" s="133"/>
      <c r="D28" s="133"/>
      <c r="E28" s="133"/>
      <c r="F28" s="133"/>
      <c r="G28" s="134"/>
      <c r="H28" s="139"/>
      <c r="I28" s="140"/>
      <c r="J28" s="140"/>
      <c r="K28" s="140"/>
      <c r="L28" s="140"/>
      <c r="M28" s="140"/>
      <c r="N28" s="140"/>
      <c r="O28" s="141"/>
      <c r="P28" s="141"/>
      <c r="Q28" s="141"/>
      <c r="R28" s="141"/>
      <c r="S28" s="141"/>
      <c r="T28" s="141"/>
      <c r="U28" s="141"/>
      <c r="V28" s="142"/>
    </row>
    <row r="29" spans="2:22" ht="24" customHeight="1" x14ac:dyDescent="0.25">
      <c r="B29" s="132" t="s">
        <v>94</v>
      </c>
      <c r="C29" s="133"/>
      <c r="D29" s="133"/>
      <c r="E29" s="133"/>
      <c r="F29" s="133"/>
      <c r="G29" s="134"/>
      <c r="H29" s="139"/>
      <c r="I29" s="140"/>
      <c r="J29" s="140"/>
      <c r="K29" s="140"/>
      <c r="L29" s="140"/>
      <c r="M29" s="140"/>
      <c r="N29" s="140"/>
      <c r="O29" s="141"/>
      <c r="P29" s="141"/>
      <c r="Q29" s="141"/>
      <c r="R29" s="141"/>
      <c r="S29" s="141"/>
      <c r="T29" s="141"/>
      <c r="U29" s="141"/>
      <c r="V29" s="142"/>
    </row>
    <row r="30" spans="2:22" ht="24" customHeight="1" x14ac:dyDescent="0.25">
      <c r="B30" s="132" t="s">
        <v>87</v>
      </c>
      <c r="C30" s="133"/>
      <c r="D30" s="133"/>
      <c r="E30" s="133"/>
      <c r="F30" s="133"/>
      <c r="G30" s="134"/>
      <c r="H30" s="139"/>
      <c r="I30" s="140"/>
      <c r="J30" s="140"/>
      <c r="K30" s="140"/>
      <c r="L30" s="140"/>
      <c r="M30" s="140"/>
      <c r="N30" s="140"/>
      <c r="O30" s="141"/>
      <c r="P30" s="141"/>
      <c r="Q30" s="141"/>
      <c r="R30" s="141"/>
      <c r="S30" s="141"/>
      <c r="T30" s="141"/>
      <c r="U30" s="141"/>
      <c r="V30" s="142"/>
    </row>
    <row r="31" spans="2:22" ht="15" customHeight="1" x14ac:dyDescent="0.25">
      <c r="B31" s="30"/>
      <c r="C31" s="30"/>
      <c r="M31" s="6"/>
    </row>
    <row r="32" spans="2:22" ht="15" customHeight="1" x14ac:dyDescent="0.25">
      <c r="B32" s="30"/>
      <c r="C32" s="30"/>
      <c r="M32" s="6"/>
    </row>
    <row r="33" spans="2:22" ht="15" customHeight="1" x14ac:dyDescent="0.3">
      <c r="B33" s="7" t="s">
        <v>95</v>
      </c>
      <c r="M33" s="6"/>
    </row>
    <row r="34" spans="2:22" ht="18.600000000000001" customHeight="1" x14ac:dyDescent="0.25">
      <c r="B34" s="60" t="s">
        <v>88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</row>
    <row r="35" spans="2:22" ht="40.35" customHeight="1" x14ac:dyDescent="0.25"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5"/>
    </row>
    <row r="36" spans="2:22" ht="15" customHeight="1" x14ac:dyDescent="0.25">
      <c r="B36" s="111"/>
      <c r="C36" s="111"/>
      <c r="E36" s="61"/>
      <c r="F36" s="61"/>
      <c r="M36" s="6"/>
    </row>
    <row r="37" spans="2:22" x14ac:dyDescent="0.25">
      <c r="B37" s="30"/>
      <c r="C37" s="30"/>
    </row>
    <row r="38" spans="2:22" ht="20.25" customHeight="1" x14ac:dyDescent="0.3">
      <c r="B38" s="7" t="s">
        <v>96</v>
      </c>
      <c r="C38" s="8"/>
      <c r="D38" s="8"/>
      <c r="E38" s="8"/>
      <c r="F38" s="8"/>
      <c r="G38" s="8"/>
      <c r="H38" s="8"/>
      <c r="I38" s="8"/>
      <c r="J38" s="8"/>
      <c r="M38" s="6"/>
    </row>
    <row r="39" spans="2:22" s="8" customFormat="1" ht="19.350000000000001" customHeight="1" x14ac:dyDescent="0.25">
      <c r="B39" s="60" t="s">
        <v>69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</row>
    <row r="40" spans="2:22" ht="24.95" customHeight="1" x14ac:dyDescent="0.25">
      <c r="B40" s="9" t="s">
        <v>2</v>
      </c>
      <c r="H40" s="10"/>
      <c r="V40" s="11" t="str">
        <f>CONCATENATE("Napsáno ",LEN(B41)," z 900 znaků")</f>
        <v>Napsáno 0 z 900 znaků</v>
      </c>
    </row>
    <row r="41" spans="2:22" ht="99.95" customHeight="1" x14ac:dyDescent="0.25"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5"/>
    </row>
    <row r="42" spans="2:22" x14ac:dyDescent="0.25">
      <c r="B42" s="111"/>
      <c r="C42" s="111"/>
    </row>
    <row r="43" spans="2:22" x14ac:dyDescent="0.25">
      <c r="B43" s="30"/>
      <c r="C43" s="30"/>
    </row>
    <row r="44" spans="2:22" ht="18.75" x14ac:dyDescent="0.25">
      <c r="B44" s="13" t="s">
        <v>97</v>
      </c>
    </row>
    <row r="45" spans="2:22" x14ac:dyDescent="0.25">
      <c r="B45" s="14" t="s">
        <v>3</v>
      </c>
    </row>
    <row r="46" spans="2:22" ht="24.95" customHeight="1" x14ac:dyDescent="0.25">
      <c r="B46" s="9" t="s">
        <v>2</v>
      </c>
      <c r="H46" s="10"/>
      <c r="V46" s="11" t="str">
        <f>CONCATENATE("Napsáno ",LEN(B47)," z 900 znaků")</f>
        <v>Napsáno 0 z 900 znaků</v>
      </c>
    </row>
    <row r="47" spans="2:22" ht="99.95" customHeight="1" x14ac:dyDescent="0.25"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5"/>
    </row>
    <row r="48" spans="2:22" x14ac:dyDescent="0.25">
      <c r="B48" s="111"/>
      <c r="C48" s="111"/>
    </row>
    <row r="49" spans="2:22" x14ac:dyDescent="0.25">
      <c r="B49" s="30"/>
      <c r="C49" s="30"/>
    </row>
    <row r="50" spans="2:22" ht="18.75" x14ac:dyDescent="0.25">
      <c r="B50" s="13" t="s">
        <v>108</v>
      </c>
    </row>
    <row r="51" spans="2:22" ht="36.75" customHeight="1" x14ac:dyDescent="0.25">
      <c r="B51" s="74" t="s">
        <v>113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</row>
    <row r="52" spans="2:22" ht="18.75" customHeight="1" x14ac:dyDescent="0.25">
      <c r="B52" s="15" t="s">
        <v>109</v>
      </c>
    </row>
    <row r="53" spans="2:22" ht="19.5" customHeight="1" x14ac:dyDescent="0.25">
      <c r="B53" s="9" t="s">
        <v>4</v>
      </c>
      <c r="H53" s="10"/>
      <c r="V53" s="11" t="str">
        <f>CONCATENATE("Napsáno ",LEN(B54)," ze 450 znaků")</f>
        <v>Napsáno 0 ze 450 znaků</v>
      </c>
    </row>
    <row r="54" spans="2:22" ht="60" customHeight="1" x14ac:dyDescent="0.25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5"/>
    </row>
    <row r="55" spans="2:22" x14ac:dyDescent="0.25">
      <c r="B55" s="111"/>
      <c r="C55" s="111"/>
    </row>
    <row r="56" spans="2:22" x14ac:dyDescent="0.25">
      <c r="B56" s="30"/>
      <c r="C56" s="30"/>
    </row>
    <row r="57" spans="2:22" ht="18.75" x14ac:dyDescent="0.25">
      <c r="B57" s="13" t="s">
        <v>98</v>
      </c>
    </row>
    <row r="58" spans="2:22" ht="40.35" customHeight="1" x14ac:dyDescent="0.25">
      <c r="B58" s="62" t="s">
        <v>70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</row>
    <row r="59" spans="2:22" ht="59.45" customHeight="1" x14ac:dyDescent="0.25">
      <c r="B59" s="62" t="s">
        <v>73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</row>
    <row r="60" spans="2:22" ht="16.5" customHeight="1" x14ac:dyDescent="0.25">
      <c r="B60" s="9" t="s">
        <v>5</v>
      </c>
      <c r="H60" s="10"/>
      <c r="V60" s="11" t="str">
        <f>CONCATENATE("Napsáno ",LEN(B61)," z 3600 znaků")</f>
        <v>Napsáno 0 z 3600 znaků</v>
      </c>
    </row>
    <row r="61" spans="2:22" ht="275.10000000000002" customHeight="1" x14ac:dyDescent="0.25">
      <c r="B61" s="63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5"/>
    </row>
    <row r="62" spans="2:22" x14ac:dyDescent="0.25">
      <c r="B62" s="61"/>
      <c r="C62" s="61"/>
    </row>
    <row r="63" spans="2:22" ht="13.7" customHeight="1" x14ac:dyDescent="0.25">
      <c r="B63" s="9" t="s">
        <v>72</v>
      </c>
      <c r="C63" s="30"/>
      <c r="V63" s="11" t="str">
        <f>CONCATENATE("Napsáno ",LEN(B64)," z 600 znaků")</f>
        <v>Napsáno 0 z 600 znaků</v>
      </c>
    </row>
    <row r="64" spans="2:22" ht="60" customHeight="1" x14ac:dyDescent="0.25">
      <c r="B64" s="75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</row>
    <row r="65" spans="2:22" ht="13.7" customHeight="1" x14ac:dyDescent="0.25">
      <c r="B65" s="111"/>
      <c r="C65" s="111"/>
    </row>
    <row r="66" spans="2:22" ht="13.7" customHeight="1" x14ac:dyDescent="0.25">
      <c r="B66" s="30"/>
      <c r="C66" s="30"/>
    </row>
    <row r="67" spans="2:22" ht="18.75" x14ac:dyDescent="0.25">
      <c r="B67" s="13" t="s">
        <v>99</v>
      </c>
    </row>
    <row r="68" spans="2:22" ht="76.5" customHeight="1" x14ac:dyDescent="0.25">
      <c r="B68" s="62" t="s">
        <v>110</v>
      </c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</row>
    <row r="69" spans="2:22" x14ac:dyDescent="0.25">
      <c r="B69" s="9" t="s">
        <v>5</v>
      </c>
      <c r="H69" s="10"/>
      <c r="V69" s="11" t="str">
        <f>CONCATENATE("Napsáno ",LEN(B70)," z 3600 znaků")</f>
        <v>Napsáno 0 z 3600 znaků</v>
      </c>
    </row>
    <row r="70" spans="2:22" ht="275.10000000000002" customHeight="1" x14ac:dyDescent="0.25"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5"/>
    </row>
    <row r="71" spans="2:22" x14ac:dyDescent="0.25">
      <c r="B71" s="111"/>
      <c r="C71" s="111"/>
    </row>
    <row r="72" spans="2:22" x14ac:dyDescent="0.25">
      <c r="B72" s="30"/>
      <c r="C72" s="30"/>
    </row>
    <row r="73" spans="2:22" ht="18.75" x14ac:dyDescent="0.25">
      <c r="B73" s="13" t="s">
        <v>71</v>
      </c>
    </row>
    <row r="74" spans="2:22" ht="49.5" customHeight="1" x14ac:dyDescent="0.25">
      <c r="B74" s="62" t="s">
        <v>111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</row>
    <row r="75" spans="2:22" ht="15.75" x14ac:dyDescent="0.25">
      <c r="B75" s="15" t="s">
        <v>6</v>
      </c>
    </row>
    <row r="76" spans="2:22" x14ac:dyDescent="0.25">
      <c r="B76" s="10" t="s">
        <v>7</v>
      </c>
    </row>
    <row r="77" spans="2:22" ht="16.5" customHeight="1" x14ac:dyDescent="0.25">
      <c r="B77" s="9" t="s">
        <v>2</v>
      </c>
      <c r="H77" s="10"/>
      <c r="V77" s="11" t="str">
        <f>CONCATENATE("Napsáno ",LEN(B78)," z 900 znaků")</f>
        <v>Napsáno 0 z 900 znaků</v>
      </c>
    </row>
    <row r="78" spans="2:22" ht="150" customHeight="1" x14ac:dyDescent="0.25">
      <c r="B78" s="71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3"/>
    </row>
    <row r="79" spans="2:22" ht="22.5" customHeight="1" x14ac:dyDescent="0.25">
      <c r="B79" s="15" t="s">
        <v>8</v>
      </c>
    </row>
    <row r="80" spans="2:22" ht="34.35" customHeight="1" x14ac:dyDescent="0.25">
      <c r="B80" s="60" t="s">
        <v>9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</row>
    <row r="81" spans="2:22" ht="18" customHeight="1" x14ac:dyDescent="0.25">
      <c r="B81" s="9" t="s">
        <v>2</v>
      </c>
      <c r="H81" s="10"/>
      <c r="V81" s="11" t="str">
        <f>CONCATENATE("Napsáno ",LEN(B82)," z 900 znaků")</f>
        <v>Napsáno 0 z 900 znaků</v>
      </c>
    </row>
    <row r="82" spans="2:22" ht="150" customHeight="1" x14ac:dyDescent="0.25">
      <c r="B82" s="71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3"/>
    </row>
    <row r="83" spans="2:22" ht="24.75" customHeight="1" x14ac:dyDescent="0.25">
      <c r="B83" s="15" t="s">
        <v>10</v>
      </c>
    </row>
    <row r="84" spans="2:22" ht="50.25" customHeight="1" x14ac:dyDescent="0.25">
      <c r="B84" s="60" t="s">
        <v>112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</row>
    <row r="85" spans="2:22" ht="16.5" customHeight="1" x14ac:dyDescent="0.25">
      <c r="B85" s="9" t="s">
        <v>2</v>
      </c>
      <c r="H85" s="10"/>
      <c r="V85" s="11" t="str">
        <f>CONCATENATE("Napsáno ",LEN(B86)," z 900 znaků")</f>
        <v>Napsáno 0 z 900 znaků</v>
      </c>
    </row>
    <row r="86" spans="2:22" ht="150" customHeight="1" x14ac:dyDescent="0.25">
      <c r="B86" s="71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3"/>
    </row>
    <row r="87" spans="2:22" ht="23.25" customHeight="1" x14ac:dyDescent="0.25">
      <c r="B87" s="15" t="s">
        <v>11</v>
      </c>
    </row>
    <row r="88" spans="2:22" ht="64.5" customHeight="1" x14ac:dyDescent="0.25">
      <c r="B88" s="60" t="s">
        <v>12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</row>
    <row r="89" spans="2:22" ht="18" customHeight="1" x14ac:dyDescent="0.25">
      <c r="B89" s="9" t="s">
        <v>2</v>
      </c>
      <c r="H89" s="10"/>
      <c r="V89" s="11" t="str">
        <f>CONCATENATE("Napsáno ",LEN(B90)," z 900 znaků")</f>
        <v>Napsáno 0 z 900 znaků</v>
      </c>
    </row>
    <row r="90" spans="2:22" ht="150" customHeight="1" x14ac:dyDescent="0.25">
      <c r="B90" s="71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3"/>
    </row>
    <row r="91" spans="2:22" x14ac:dyDescent="0.25">
      <c r="B91" s="111"/>
      <c r="C91" s="111"/>
    </row>
    <row r="92" spans="2:22" x14ac:dyDescent="0.25">
      <c r="B92" s="30"/>
      <c r="C92" s="30"/>
    </row>
    <row r="93" spans="2:22" ht="18.75" x14ac:dyDescent="0.25">
      <c r="B93" s="13" t="s">
        <v>100</v>
      </c>
    </row>
    <row r="94" spans="2:22" x14ac:dyDescent="0.25">
      <c r="B94" s="60" t="s">
        <v>13</v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</row>
    <row r="95" spans="2:22" ht="31.35" customHeight="1" x14ac:dyDescent="0.25">
      <c r="B95" s="66" t="s">
        <v>14</v>
      </c>
      <c r="C95" s="106"/>
      <c r="D95" s="106"/>
      <c r="E95" s="106"/>
      <c r="F95" s="67"/>
      <c r="G95" s="66" t="s">
        <v>15</v>
      </c>
      <c r="H95" s="67"/>
      <c r="I95" s="66" t="s">
        <v>16</v>
      </c>
      <c r="J95" s="67"/>
      <c r="K95" s="66" t="s">
        <v>17</v>
      </c>
      <c r="L95" s="67"/>
      <c r="M95" s="66" t="s">
        <v>18</v>
      </c>
      <c r="N95" s="67"/>
      <c r="O95" s="66" t="s">
        <v>19</v>
      </c>
      <c r="P95" s="67"/>
      <c r="Q95" s="66" t="s">
        <v>20</v>
      </c>
      <c r="R95" s="67"/>
      <c r="S95" s="66" t="s">
        <v>21</v>
      </c>
      <c r="T95" s="67"/>
      <c r="U95" s="66" t="s">
        <v>22</v>
      </c>
      <c r="V95" s="67"/>
    </row>
    <row r="96" spans="2:22" ht="28.35" customHeight="1" x14ac:dyDescent="0.25">
      <c r="B96" s="107" t="s">
        <v>23</v>
      </c>
      <c r="C96" s="56" t="s">
        <v>24</v>
      </c>
      <c r="D96" s="57"/>
      <c r="E96" s="57"/>
      <c r="F96" s="58"/>
      <c r="G96" s="68"/>
      <c r="H96" s="70"/>
      <c r="I96" s="68"/>
      <c r="J96" s="70"/>
      <c r="K96" s="68"/>
      <c r="L96" s="70"/>
      <c r="M96" s="68"/>
      <c r="N96" s="70"/>
      <c r="O96" s="68"/>
      <c r="P96" s="70"/>
      <c r="Q96" s="68"/>
      <c r="R96" s="70"/>
      <c r="S96" s="68"/>
      <c r="T96" s="70"/>
      <c r="U96" s="68"/>
      <c r="V96" s="70"/>
    </row>
    <row r="97" spans="2:22" ht="25.7" customHeight="1" x14ac:dyDescent="0.25">
      <c r="B97" s="108"/>
      <c r="C97" s="56" t="s">
        <v>25</v>
      </c>
      <c r="D97" s="57"/>
      <c r="E97" s="57"/>
      <c r="F97" s="58"/>
      <c r="G97" s="68"/>
      <c r="H97" s="70"/>
      <c r="I97" s="68"/>
      <c r="J97" s="70"/>
      <c r="K97" s="68"/>
      <c r="L97" s="70"/>
      <c r="M97" s="68"/>
      <c r="N97" s="70"/>
      <c r="O97" s="68"/>
      <c r="P97" s="70"/>
      <c r="Q97" s="68"/>
      <c r="R97" s="70"/>
      <c r="S97" s="68"/>
      <c r="T97" s="70"/>
      <c r="U97" s="68"/>
      <c r="V97" s="70"/>
    </row>
    <row r="98" spans="2:22" ht="32.450000000000003" customHeight="1" x14ac:dyDescent="0.25">
      <c r="B98" s="108"/>
      <c r="C98" s="56" t="s">
        <v>26</v>
      </c>
      <c r="D98" s="57"/>
      <c r="E98" s="57"/>
      <c r="F98" s="58"/>
      <c r="G98" s="68"/>
      <c r="H98" s="70"/>
      <c r="I98" s="68"/>
      <c r="J98" s="70"/>
      <c r="K98" s="68"/>
      <c r="L98" s="70"/>
      <c r="M98" s="68"/>
      <c r="N98" s="70"/>
      <c r="O98" s="68"/>
      <c r="P98" s="70"/>
      <c r="Q98" s="68"/>
      <c r="R98" s="70"/>
      <c r="S98" s="68"/>
      <c r="T98" s="70"/>
      <c r="U98" s="68"/>
      <c r="V98" s="70"/>
    </row>
    <row r="99" spans="2:22" ht="24.6" customHeight="1" x14ac:dyDescent="0.25">
      <c r="B99" s="109"/>
      <c r="C99" s="53" t="s">
        <v>27</v>
      </c>
      <c r="D99" s="54"/>
      <c r="E99" s="54"/>
      <c r="F99" s="55"/>
      <c r="G99" s="44">
        <f>SUM(G96:H98)</f>
        <v>0</v>
      </c>
      <c r="H99" s="45"/>
      <c r="I99" s="44">
        <f t="shared" ref="I99" si="0">SUM(I96:J98)</f>
        <v>0</v>
      </c>
      <c r="J99" s="45"/>
      <c r="K99" s="44">
        <f t="shared" ref="K99" si="1">SUM(K96:L98)</f>
        <v>0</v>
      </c>
      <c r="L99" s="45"/>
      <c r="M99" s="44">
        <f t="shared" ref="M99" si="2">SUM(M96:N98)</f>
        <v>0</v>
      </c>
      <c r="N99" s="45"/>
      <c r="O99" s="44">
        <f t="shared" ref="O99" si="3">SUM(O96:P98)</f>
        <v>0</v>
      </c>
      <c r="P99" s="45"/>
      <c r="Q99" s="44">
        <f t="shared" ref="Q99" si="4">SUM(Q96:R98)</f>
        <v>0</v>
      </c>
      <c r="R99" s="45"/>
      <c r="S99" s="44">
        <f t="shared" ref="S99" si="5">SUM(S96:T98)</f>
        <v>0</v>
      </c>
      <c r="T99" s="45"/>
      <c r="U99" s="44">
        <f t="shared" ref="U99" si="6">SUM(U96:V98)</f>
        <v>0</v>
      </c>
      <c r="V99" s="45"/>
    </row>
    <row r="100" spans="2:22" ht="22.7" customHeight="1" x14ac:dyDescent="0.25">
      <c r="B100" s="107" t="s">
        <v>28</v>
      </c>
      <c r="C100" s="56" t="s">
        <v>29</v>
      </c>
      <c r="D100" s="57"/>
      <c r="E100" s="57"/>
      <c r="F100" s="58"/>
      <c r="G100" s="68"/>
      <c r="H100" s="70"/>
      <c r="I100" s="68"/>
      <c r="J100" s="70"/>
      <c r="K100" s="68"/>
      <c r="L100" s="70"/>
      <c r="M100" s="68"/>
      <c r="N100" s="70"/>
      <c r="O100" s="68"/>
      <c r="P100" s="70"/>
      <c r="Q100" s="68"/>
      <c r="R100" s="70"/>
      <c r="S100" s="68"/>
      <c r="T100" s="70"/>
      <c r="U100" s="68"/>
      <c r="V100" s="70"/>
    </row>
    <row r="101" spans="2:22" ht="27" customHeight="1" x14ac:dyDescent="0.25">
      <c r="B101" s="108"/>
      <c r="C101" s="56" t="s">
        <v>30</v>
      </c>
      <c r="D101" s="57"/>
      <c r="E101" s="57"/>
      <c r="F101" s="58"/>
      <c r="G101" s="68"/>
      <c r="H101" s="70"/>
      <c r="I101" s="68"/>
      <c r="J101" s="70"/>
      <c r="K101" s="68"/>
      <c r="L101" s="70"/>
      <c r="M101" s="68"/>
      <c r="N101" s="70"/>
      <c r="O101" s="68"/>
      <c r="P101" s="70"/>
      <c r="Q101" s="68"/>
      <c r="R101" s="70"/>
      <c r="S101" s="68"/>
      <c r="T101" s="70"/>
      <c r="U101" s="68"/>
      <c r="V101" s="70"/>
    </row>
    <row r="102" spans="2:22" ht="26.45" customHeight="1" x14ac:dyDescent="0.25">
      <c r="B102" s="109"/>
      <c r="C102" s="53" t="s">
        <v>31</v>
      </c>
      <c r="D102" s="54"/>
      <c r="E102" s="54"/>
      <c r="F102" s="55"/>
      <c r="G102" s="44">
        <f>SUM(G100:H101)</f>
        <v>0</v>
      </c>
      <c r="H102" s="45"/>
      <c r="I102" s="44">
        <f t="shared" ref="I102" si="7">SUM(I100:J101)</f>
        <v>0</v>
      </c>
      <c r="J102" s="45"/>
      <c r="K102" s="44">
        <f t="shared" ref="K102" si="8">SUM(K100:L101)</f>
        <v>0</v>
      </c>
      <c r="L102" s="45"/>
      <c r="M102" s="44">
        <f t="shared" ref="M102" si="9">SUM(M100:N101)</f>
        <v>0</v>
      </c>
      <c r="N102" s="45"/>
      <c r="O102" s="44">
        <f t="shared" ref="O102" si="10">SUM(O100:P101)</f>
        <v>0</v>
      </c>
      <c r="P102" s="45"/>
      <c r="Q102" s="44">
        <f t="shared" ref="Q102" si="11">SUM(Q100:R101)</f>
        <v>0</v>
      </c>
      <c r="R102" s="45"/>
      <c r="S102" s="44">
        <f t="shared" ref="S102" si="12">SUM(S100:T101)</f>
        <v>0</v>
      </c>
      <c r="T102" s="45"/>
      <c r="U102" s="44">
        <v>0</v>
      </c>
      <c r="V102" s="45"/>
    </row>
    <row r="103" spans="2:22" ht="28.7" customHeight="1" x14ac:dyDescent="0.25">
      <c r="B103" s="66" t="s">
        <v>32</v>
      </c>
      <c r="C103" s="106"/>
      <c r="D103" s="106"/>
      <c r="E103" s="106"/>
      <c r="F103" s="67"/>
      <c r="G103" s="46">
        <f>SUM(G99+G102)</f>
        <v>0</v>
      </c>
      <c r="H103" s="47"/>
      <c r="I103" s="46">
        <f t="shared" ref="I103" si="13">SUM(I99+I102)</f>
        <v>0</v>
      </c>
      <c r="J103" s="47"/>
      <c r="K103" s="46">
        <f t="shared" ref="K103" si="14">SUM(K99+K102)</f>
        <v>0</v>
      </c>
      <c r="L103" s="47"/>
      <c r="M103" s="46">
        <f t="shared" ref="M103" si="15">SUM(M99+M102)</f>
        <v>0</v>
      </c>
      <c r="N103" s="47"/>
      <c r="O103" s="46">
        <f t="shared" ref="O103" si="16">SUM(O99+O102)</f>
        <v>0</v>
      </c>
      <c r="P103" s="47"/>
      <c r="Q103" s="46">
        <f t="shared" ref="Q103" si="17">SUM(Q99+Q102)</f>
        <v>0</v>
      </c>
      <c r="R103" s="47"/>
      <c r="S103" s="46">
        <f t="shared" ref="S103" si="18">SUM(S99+S102)</f>
        <v>0</v>
      </c>
      <c r="T103" s="47"/>
      <c r="U103" s="46">
        <f t="shared" ref="U103" si="19">SUM(U99+U102)</f>
        <v>0</v>
      </c>
      <c r="V103" s="47"/>
    </row>
    <row r="104" spans="2:22" x14ac:dyDescent="0.25">
      <c r="B104" s="30"/>
      <c r="C104" s="30"/>
    </row>
    <row r="105" spans="2:22" ht="28.35" customHeight="1" x14ac:dyDescent="0.25">
      <c r="B105" s="51" t="s">
        <v>33</v>
      </c>
      <c r="C105" s="51"/>
      <c r="D105" s="51"/>
      <c r="E105" s="51"/>
      <c r="F105" s="51"/>
      <c r="G105" s="52">
        <f>SUM(G103:V103)</f>
        <v>0</v>
      </c>
      <c r="H105" s="52"/>
      <c r="I105" s="52"/>
      <c r="J105" s="52"/>
    </row>
    <row r="106" spans="2:22" x14ac:dyDescent="0.25">
      <c r="B106" s="30"/>
      <c r="C106" s="30"/>
    </row>
    <row r="107" spans="2:22" ht="22.5" customHeight="1" x14ac:dyDescent="0.25">
      <c r="B107" s="15" t="s">
        <v>34</v>
      </c>
    </row>
    <row r="108" spans="2:22" ht="17.25" customHeight="1" x14ac:dyDescent="0.25">
      <c r="B108" s="16" t="s">
        <v>35</v>
      </c>
    </row>
    <row r="109" spans="2:22" ht="17.25" customHeight="1" x14ac:dyDescent="0.25">
      <c r="B109" s="9" t="s">
        <v>2</v>
      </c>
      <c r="H109" s="10"/>
      <c r="V109" s="11" t="str">
        <f>CONCATENATE("Napsáno ",LEN(B110)," z 900 znaků")</f>
        <v>Napsáno 0 z 900 znaků</v>
      </c>
    </row>
    <row r="110" spans="2:22" ht="150" customHeight="1" x14ac:dyDescent="0.25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5"/>
    </row>
    <row r="111" spans="2:22" x14ac:dyDescent="0.25">
      <c r="B111" s="111"/>
      <c r="C111" s="111"/>
    </row>
    <row r="112" spans="2:22" x14ac:dyDescent="0.25">
      <c r="B112" s="30"/>
      <c r="C112" s="30"/>
    </row>
    <row r="113" spans="2:26" ht="18.75" x14ac:dyDescent="0.25">
      <c r="B113" s="13" t="s">
        <v>101</v>
      </c>
    </row>
    <row r="114" spans="2:26" ht="19.5" customHeight="1" x14ac:dyDescent="0.25">
      <c r="B114" s="105" t="s">
        <v>144</v>
      </c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</row>
    <row r="115" spans="2:26" ht="34.5" customHeight="1" x14ac:dyDescent="0.25">
      <c r="B115" s="51" t="s">
        <v>36</v>
      </c>
      <c r="C115" s="51"/>
      <c r="D115" s="51"/>
      <c r="E115" s="51" t="s">
        <v>145</v>
      </c>
      <c r="F115" s="51"/>
      <c r="G115" s="51" t="s">
        <v>37</v>
      </c>
      <c r="H115" s="51"/>
      <c r="I115" s="51"/>
      <c r="J115" s="51"/>
      <c r="K115" s="51" t="s">
        <v>38</v>
      </c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</row>
    <row r="116" spans="2:26" ht="30" customHeight="1" x14ac:dyDescent="0.25">
      <c r="B116" s="48" t="s">
        <v>83</v>
      </c>
      <c r="C116" s="48"/>
      <c r="D116" s="48"/>
      <c r="E116" s="49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</row>
    <row r="117" spans="2:26" ht="30" customHeight="1" x14ac:dyDescent="0.25">
      <c r="B117" s="48" t="s">
        <v>83</v>
      </c>
      <c r="C117" s="48"/>
      <c r="D117" s="48"/>
      <c r="E117" s="131"/>
      <c r="F117" s="131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</row>
    <row r="118" spans="2:26" ht="30" customHeight="1" x14ac:dyDescent="0.25">
      <c r="B118" s="48" t="s">
        <v>83</v>
      </c>
      <c r="C118" s="48"/>
      <c r="D118" s="48"/>
      <c r="E118" s="131"/>
      <c r="F118" s="131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</row>
    <row r="119" spans="2:26" x14ac:dyDescent="0.25">
      <c r="B119" s="40" t="s">
        <v>137</v>
      </c>
      <c r="C119" s="40"/>
      <c r="D119" s="40"/>
      <c r="E119" s="41">
        <f>SUM(E116:F118)</f>
        <v>0</v>
      </c>
      <c r="F119" s="41"/>
    </row>
    <row r="120" spans="2:26" x14ac:dyDescent="0.25">
      <c r="B120" s="30"/>
      <c r="C120" s="30"/>
    </row>
    <row r="121" spans="2:26" ht="18.75" x14ac:dyDescent="0.25">
      <c r="B121" s="13" t="s">
        <v>102</v>
      </c>
    </row>
    <row r="122" spans="2:26" ht="66" customHeight="1" x14ac:dyDescent="0.25">
      <c r="B122" s="88" t="s">
        <v>39</v>
      </c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</row>
    <row r="123" spans="2:26" ht="21" customHeight="1" x14ac:dyDescent="0.25">
      <c r="B123" s="17" t="s">
        <v>40</v>
      </c>
    </row>
    <row r="124" spans="2:26" x14ac:dyDescent="0.25">
      <c r="B124" s="94" t="s">
        <v>41</v>
      </c>
      <c r="C124" s="94"/>
      <c r="D124" s="18">
        <v>2021</v>
      </c>
      <c r="H124" s="19">
        <v>1</v>
      </c>
      <c r="I124" s="19">
        <v>2</v>
      </c>
      <c r="J124" s="19">
        <v>3</v>
      </c>
      <c r="K124" s="19">
        <v>4</v>
      </c>
      <c r="L124" s="19">
        <v>5</v>
      </c>
      <c r="M124" s="19">
        <v>6</v>
      </c>
      <c r="N124" s="19">
        <v>7</v>
      </c>
      <c r="O124" s="19">
        <v>8</v>
      </c>
      <c r="P124" s="19">
        <v>9</v>
      </c>
      <c r="Q124" s="19">
        <v>10</v>
      </c>
      <c r="R124" s="19">
        <v>11</v>
      </c>
      <c r="S124" s="19">
        <v>12</v>
      </c>
      <c r="T124" s="19">
        <v>13</v>
      </c>
      <c r="U124" s="19">
        <v>14</v>
      </c>
      <c r="V124" s="19">
        <v>15</v>
      </c>
    </row>
    <row r="125" spans="2:26" x14ac:dyDescent="0.25">
      <c r="H125" s="19" t="str">
        <f>CONCATENATE("1. pol. ",H126)</f>
        <v>1. pol. 2021</v>
      </c>
      <c r="I125" s="19" t="str">
        <f>CONCATENATE("2. pol. ",H126)</f>
        <v>2. pol. 2021</v>
      </c>
      <c r="J125" s="19" t="str">
        <f>CONCATENATE("1. pol. ",J126)</f>
        <v>1. pol. 2022</v>
      </c>
      <c r="K125" s="19" t="str">
        <f>CONCATENATE("2. pol. ",J126)</f>
        <v>2. pol. 2022</v>
      </c>
      <c r="L125" s="19" t="str">
        <f>CONCATENATE("1. pol. ",L126)</f>
        <v>1. pol. 2023</v>
      </c>
      <c r="M125" s="19" t="str">
        <f>CONCATENATE("2. pol. ",L126)</f>
        <v>2. pol. 2023</v>
      </c>
      <c r="N125" s="19" t="str">
        <f>CONCATENATE("1. pol. ",N126)</f>
        <v>1. pol. 2024</v>
      </c>
      <c r="O125" s="19" t="str">
        <f>CONCATENATE("2. pol. ",N126)</f>
        <v>2. pol. 2024</v>
      </c>
      <c r="P125" s="19" t="str">
        <f>CONCATENATE("1. pol. ",P126)</f>
        <v>1. pol. 2025</v>
      </c>
      <c r="Q125" s="19" t="str">
        <f>CONCATENATE("2. pol. ",P126)</f>
        <v>2. pol. 2025</v>
      </c>
      <c r="R125" s="19" t="str">
        <f>CONCATENATE("1. pol. ",R126)</f>
        <v>1. pol. 2026</v>
      </c>
      <c r="S125" s="19" t="str">
        <f>CONCATENATE("2. pol. ",R126)</f>
        <v>2. pol. 2026</v>
      </c>
      <c r="T125" s="19" t="str">
        <f>CONCATENATE("1. pol. ",T126)</f>
        <v>1. pol. 2027</v>
      </c>
      <c r="U125" s="19" t="str">
        <f>CONCATENATE("2. pol. ",T126)</f>
        <v>2. pol. 2027</v>
      </c>
      <c r="V125" s="19" t="str">
        <f>CONCATENATE("1. pol. ",V126)</f>
        <v>1. pol. 2028</v>
      </c>
    </row>
    <row r="126" spans="2:26" ht="15" customHeight="1" x14ac:dyDescent="0.25">
      <c r="B126" s="95" t="s">
        <v>42</v>
      </c>
      <c r="C126" s="96"/>
      <c r="D126" s="96"/>
      <c r="E126" s="97"/>
      <c r="F126" s="101" t="s">
        <v>43</v>
      </c>
      <c r="G126" s="101" t="s">
        <v>44</v>
      </c>
      <c r="H126" s="89">
        <f>D124</f>
        <v>2021</v>
      </c>
      <c r="I126" s="90"/>
      <c r="J126" s="89">
        <f>H126+1</f>
        <v>2022</v>
      </c>
      <c r="K126" s="90"/>
      <c r="L126" s="89">
        <f t="shared" ref="L126" si="20">J126+1</f>
        <v>2023</v>
      </c>
      <c r="M126" s="90"/>
      <c r="N126" s="89">
        <f t="shared" ref="N126" si="21">L126+1</f>
        <v>2024</v>
      </c>
      <c r="O126" s="90"/>
      <c r="P126" s="89">
        <f t="shared" ref="P126" si="22">N126+1</f>
        <v>2025</v>
      </c>
      <c r="Q126" s="90"/>
      <c r="R126" s="89">
        <f t="shared" ref="R126" si="23">P126+1</f>
        <v>2026</v>
      </c>
      <c r="S126" s="90"/>
      <c r="T126" s="89">
        <f t="shared" ref="T126" si="24">R126+1</f>
        <v>2027</v>
      </c>
      <c r="U126" s="90"/>
      <c r="V126" s="20">
        <f>T126+1</f>
        <v>2028</v>
      </c>
    </row>
    <row r="127" spans="2:26" ht="15" customHeight="1" x14ac:dyDescent="0.25">
      <c r="B127" s="98"/>
      <c r="C127" s="99"/>
      <c r="D127" s="99"/>
      <c r="E127" s="100"/>
      <c r="F127" s="102"/>
      <c r="G127" s="102"/>
      <c r="H127" s="21" t="s">
        <v>45</v>
      </c>
      <c r="I127" s="21" t="s">
        <v>46</v>
      </c>
      <c r="J127" s="21" t="s">
        <v>45</v>
      </c>
      <c r="K127" s="21" t="s">
        <v>46</v>
      </c>
      <c r="L127" s="21" t="s">
        <v>45</v>
      </c>
      <c r="M127" s="21" t="s">
        <v>46</v>
      </c>
      <c r="N127" s="21" t="s">
        <v>45</v>
      </c>
      <c r="O127" s="21" t="s">
        <v>46</v>
      </c>
      <c r="P127" s="21" t="s">
        <v>45</v>
      </c>
      <c r="Q127" s="21" t="s">
        <v>46</v>
      </c>
      <c r="R127" s="21" t="s">
        <v>45</v>
      </c>
      <c r="S127" s="21" t="s">
        <v>46</v>
      </c>
      <c r="T127" s="21" t="s">
        <v>45</v>
      </c>
      <c r="U127" s="21" t="s">
        <v>46</v>
      </c>
      <c r="V127" s="21" t="s">
        <v>45</v>
      </c>
    </row>
    <row r="128" spans="2:26" x14ac:dyDescent="0.25">
      <c r="B128" s="22" t="s">
        <v>47</v>
      </c>
      <c r="C128" s="91"/>
      <c r="D128" s="92"/>
      <c r="E128" s="93"/>
      <c r="F128" s="23"/>
      <c r="G128" s="23"/>
      <c r="H128" s="24">
        <f t="shared" ref="H128:V143" si="25">IF(OR(H$124=$Y128,H$124=$Z128,AND(H$124&gt;$Y128,H$124&lt;$Z128)),1,2)</f>
        <v>2</v>
      </c>
      <c r="I128" s="24">
        <f t="shared" si="25"/>
        <v>2</v>
      </c>
      <c r="J128" s="24">
        <f t="shared" si="25"/>
        <v>2</v>
      </c>
      <c r="K128" s="24">
        <f t="shared" si="25"/>
        <v>2</v>
      </c>
      <c r="L128" s="24">
        <f t="shared" si="25"/>
        <v>2</v>
      </c>
      <c r="M128" s="24">
        <f t="shared" si="25"/>
        <v>2</v>
      </c>
      <c r="N128" s="24">
        <f t="shared" si="25"/>
        <v>2</v>
      </c>
      <c r="O128" s="24">
        <f t="shared" si="25"/>
        <v>2</v>
      </c>
      <c r="P128" s="24">
        <f t="shared" si="25"/>
        <v>2</v>
      </c>
      <c r="Q128" s="24">
        <f t="shared" si="25"/>
        <v>2</v>
      </c>
      <c r="R128" s="24">
        <f t="shared" si="25"/>
        <v>2</v>
      </c>
      <c r="S128" s="24">
        <f t="shared" si="25"/>
        <v>2</v>
      </c>
      <c r="T128" s="24">
        <f t="shared" si="25"/>
        <v>2</v>
      </c>
      <c r="U128" s="24">
        <f t="shared" si="25"/>
        <v>2</v>
      </c>
      <c r="V128" s="24">
        <f t="shared" si="25"/>
        <v>2</v>
      </c>
      <c r="W128" s="25" t="str">
        <f>CONCATENATE("1. pol. ",$H$126)</f>
        <v>1. pol. 2021</v>
      </c>
      <c r="X128" s="25">
        <v>1</v>
      </c>
      <c r="Y128" s="25" t="str">
        <f>IF(F128="","",VLOOKUP(F128,$W$128:$X$142,2,FALSE))</f>
        <v/>
      </c>
      <c r="Z128" s="25" t="str">
        <f>IF(G128="","",VLOOKUP(G128,$W$128:$X$142,2,FALSE))</f>
        <v/>
      </c>
    </row>
    <row r="129" spans="2:26" x14ac:dyDescent="0.25">
      <c r="B129" s="22" t="s">
        <v>48</v>
      </c>
      <c r="C129" s="91"/>
      <c r="D129" s="92"/>
      <c r="E129" s="93"/>
      <c r="F129" s="23"/>
      <c r="G129" s="23"/>
      <c r="H129" s="24">
        <f t="shared" si="25"/>
        <v>2</v>
      </c>
      <c r="I129" s="24">
        <f t="shared" si="25"/>
        <v>2</v>
      </c>
      <c r="J129" s="24">
        <f t="shared" si="25"/>
        <v>2</v>
      </c>
      <c r="K129" s="24">
        <f t="shared" si="25"/>
        <v>2</v>
      </c>
      <c r="L129" s="24">
        <f t="shared" si="25"/>
        <v>2</v>
      </c>
      <c r="M129" s="24">
        <f t="shared" si="25"/>
        <v>2</v>
      </c>
      <c r="N129" s="24">
        <f t="shared" si="25"/>
        <v>2</v>
      </c>
      <c r="O129" s="24">
        <f t="shared" si="25"/>
        <v>2</v>
      </c>
      <c r="P129" s="24">
        <f t="shared" si="25"/>
        <v>2</v>
      </c>
      <c r="Q129" s="24">
        <f t="shared" si="25"/>
        <v>2</v>
      </c>
      <c r="R129" s="24">
        <f t="shared" si="25"/>
        <v>2</v>
      </c>
      <c r="S129" s="24">
        <f t="shared" si="25"/>
        <v>2</v>
      </c>
      <c r="T129" s="24">
        <f t="shared" si="25"/>
        <v>2</v>
      </c>
      <c r="U129" s="24">
        <f t="shared" si="25"/>
        <v>2</v>
      </c>
      <c r="V129" s="24">
        <f t="shared" si="25"/>
        <v>2</v>
      </c>
      <c r="W129" s="25" t="str">
        <f>CONCATENATE("2. pol. ",$H$126)</f>
        <v>2. pol. 2021</v>
      </c>
      <c r="X129" s="25">
        <v>2</v>
      </c>
      <c r="Y129" s="25" t="str">
        <f t="shared" ref="Y129:Z142" si="26">IF(F129="","",VLOOKUP(F129,$W$128:$X$142,2,FALSE))</f>
        <v/>
      </c>
      <c r="Z129" s="25" t="str">
        <f t="shared" si="26"/>
        <v/>
      </c>
    </row>
    <row r="130" spans="2:26" x14ac:dyDescent="0.25">
      <c r="B130" s="22" t="s">
        <v>49</v>
      </c>
      <c r="C130" s="91"/>
      <c r="D130" s="92"/>
      <c r="E130" s="93"/>
      <c r="F130" s="23"/>
      <c r="G130" s="23"/>
      <c r="H130" s="24">
        <f t="shared" si="25"/>
        <v>2</v>
      </c>
      <c r="I130" s="24" t="s">
        <v>106</v>
      </c>
      <c r="J130" s="24">
        <f t="shared" si="25"/>
        <v>2</v>
      </c>
      <c r="K130" s="24">
        <f t="shared" si="25"/>
        <v>2</v>
      </c>
      <c r="L130" s="24">
        <f t="shared" si="25"/>
        <v>2</v>
      </c>
      <c r="M130" s="24">
        <f t="shared" si="25"/>
        <v>2</v>
      </c>
      <c r="N130" s="24">
        <f t="shared" si="25"/>
        <v>2</v>
      </c>
      <c r="O130" s="24">
        <f t="shared" si="25"/>
        <v>2</v>
      </c>
      <c r="P130" s="24">
        <f t="shared" si="25"/>
        <v>2</v>
      </c>
      <c r="Q130" s="24">
        <f t="shared" si="25"/>
        <v>2</v>
      </c>
      <c r="R130" s="24">
        <f t="shared" si="25"/>
        <v>2</v>
      </c>
      <c r="S130" s="24">
        <f t="shared" si="25"/>
        <v>2</v>
      </c>
      <c r="T130" s="24">
        <f t="shared" si="25"/>
        <v>2</v>
      </c>
      <c r="U130" s="24">
        <f t="shared" si="25"/>
        <v>2</v>
      </c>
      <c r="V130" s="24">
        <f t="shared" si="25"/>
        <v>2</v>
      </c>
      <c r="W130" s="25" t="str">
        <f>CONCATENATE("1. pol. ",$H$126+1)</f>
        <v>1. pol. 2022</v>
      </c>
      <c r="X130" s="25">
        <v>3</v>
      </c>
      <c r="Y130" s="25" t="str">
        <f t="shared" si="26"/>
        <v/>
      </c>
      <c r="Z130" s="25" t="str">
        <f t="shared" si="26"/>
        <v/>
      </c>
    </row>
    <row r="131" spans="2:26" x14ac:dyDescent="0.25">
      <c r="B131" s="22" t="s">
        <v>50</v>
      </c>
      <c r="C131" s="91"/>
      <c r="D131" s="92"/>
      <c r="E131" s="93"/>
      <c r="F131" s="23"/>
      <c r="G131" s="23"/>
      <c r="H131" s="24">
        <f t="shared" si="25"/>
        <v>2</v>
      </c>
      <c r="I131" s="24">
        <f t="shared" si="25"/>
        <v>2</v>
      </c>
      <c r="J131" s="24">
        <f t="shared" si="25"/>
        <v>2</v>
      </c>
      <c r="K131" s="24">
        <f t="shared" si="25"/>
        <v>2</v>
      </c>
      <c r="L131" s="24">
        <f t="shared" si="25"/>
        <v>2</v>
      </c>
      <c r="M131" s="24">
        <f t="shared" si="25"/>
        <v>2</v>
      </c>
      <c r="N131" s="24">
        <f t="shared" si="25"/>
        <v>2</v>
      </c>
      <c r="O131" s="24">
        <f t="shared" si="25"/>
        <v>2</v>
      </c>
      <c r="P131" s="24">
        <f t="shared" si="25"/>
        <v>2</v>
      </c>
      <c r="Q131" s="24">
        <f t="shared" si="25"/>
        <v>2</v>
      </c>
      <c r="R131" s="24">
        <f t="shared" si="25"/>
        <v>2</v>
      </c>
      <c r="S131" s="24">
        <f t="shared" si="25"/>
        <v>2</v>
      </c>
      <c r="T131" s="24">
        <f t="shared" si="25"/>
        <v>2</v>
      </c>
      <c r="U131" s="24">
        <f t="shared" si="25"/>
        <v>2</v>
      </c>
      <c r="V131" s="24">
        <f t="shared" si="25"/>
        <v>2</v>
      </c>
      <c r="W131" s="25" t="str">
        <f>CONCATENATE("2. pol. ",$H$126+1)</f>
        <v>2. pol. 2022</v>
      </c>
      <c r="X131" s="25">
        <v>4</v>
      </c>
      <c r="Y131" s="25" t="str">
        <f t="shared" si="26"/>
        <v/>
      </c>
      <c r="Z131" s="25" t="str">
        <f t="shared" si="26"/>
        <v/>
      </c>
    </row>
    <row r="132" spans="2:26" x14ac:dyDescent="0.25">
      <c r="B132" s="22" t="s">
        <v>51</v>
      </c>
      <c r="C132" s="91"/>
      <c r="D132" s="92"/>
      <c r="E132" s="93"/>
      <c r="F132" s="23"/>
      <c r="G132" s="23"/>
      <c r="H132" s="24">
        <f t="shared" si="25"/>
        <v>2</v>
      </c>
      <c r="I132" s="24">
        <f t="shared" si="25"/>
        <v>2</v>
      </c>
      <c r="J132" s="24">
        <f t="shared" si="25"/>
        <v>2</v>
      </c>
      <c r="K132" s="24">
        <f t="shared" si="25"/>
        <v>2</v>
      </c>
      <c r="L132" s="24">
        <f t="shared" si="25"/>
        <v>2</v>
      </c>
      <c r="M132" s="24">
        <f t="shared" si="25"/>
        <v>2</v>
      </c>
      <c r="N132" s="24">
        <f t="shared" si="25"/>
        <v>2</v>
      </c>
      <c r="O132" s="24">
        <f t="shared" si="25"/>
        <v>2</v>
      </c>
      <c r="P132" s="24">
        <f t="shared" si="25"/>
        <v>2</v>
      </c>
      <c r="Q132" s="24">
        <f t="shared" si="25"/>
        <v>2</v>
      </c>
      <c r="R132" s="24">
        <f t="shared" si="25"/>
        <v>2</v>
      </c>
      <c r="S132" s="24">
        <f t="shared" si="25"/>
        <v>2</v>
      </c>
      <c r="T132" s="24">
        <f t="shared" si="25"/>
        <v>2</v>
      </c>
      <c r="U132" s="24">
        <f t="shared" si="25"/>
        <v>2</v>
      </c>
      <c r="V132" s="24">
        <f t="shared" si="25"/>
        <v>2</v>
      </c>
      <c r="W132" s="25" t="str">
        <f>CONCATENATE("1. pol. ",$H$126+2)</f>
        <v>1. pol. 2023</v>
      </c>
      <c r="X132" s="25">
        <v>5</v>
      </c>
      <c r="Y132" s="25" t="str">
        <f t="shared" si="26"/>
        <v/>
      </c>
      <c r="Z132" s="25" t="str">
        <f t="shared" si="26"/>
        <v/>
      </c>
    </row>
    <row r="133" spans="2:26" x14ac:dyDescent="0.25">
      <c r="B133" s="22" t="s">
        <v>52</v>
      </c>
      <c r="C133" s="91"/>
      <c r="D133" s="92"/>
      <c r="E133" s="93"/>
      <c r="F133" s="23"/>
      <c r="G133" s="23"/>
      <c r="H133" s="24">
        <f t="shared" si="25"/>
        <v>2</v>
      </c>
      <c r="I133" s="24">
        <f t="shared" si="25"/>
        <v>2</v>
      </c>
      <c r="J133" s="24">
        <f t="shared" si="25"/>
        <v>2</v>
      </c>
      <c r="K133" s="24">
        <f t="shared" si="25"/>
        <v>2</v>
      </c>
      <c r="L133" s="24">
        <f t="shared" si="25"/>
        <v>2</v>
      </c>
      <c r="M133" s="24">
        <f t="shared" si="25"/>
        <v>2</v>
      </c>
      <c r="N133" s="24">
        <f t="shared" si="25"/>
        <v>2</v>
      </c>
      <c r="O133" s="24">
        <f t="shared" si="25"/>
        <v>2</v>
      </c>
      <c r="P133" s="24">
        <f t="shared" si="25"/>
        <v>2</v>
      </c>
      <c r="Q133" s="24">
        <f t="shared" si="25"/>
        <v>2</v>
      </c>
      <c r="R133" s="24">
        <f t="shared" si="25"/>
        <v>2</v>
      </c>
      <c r="S133" s="24">
        <f t="shared" si="25"/>
        <v>2</v>
      </c>
      <c r="T133" s="24">
        <f t="shared" si="25"/>
        <v>2</v>
      </c>
      <c r="U133" s="24">
        <f t="shared" si="25"/>
        <v>2</v>
      </c>
      <c r="V133" s="24">
        <f t="shared" si="25"/>
        <v>2</v>
      </c>
      <c r="W133" s="25" t="str">
        <f>CONCATENATE("2. pol. ",$H$126+2)</f>
        <v>2. pol. 2023</v>
      </c>
      <c r="X133" s="25">
        <v>6</v>
      </c>
      <c r="Y133" s="25" t="str">
        <f t="shared" si="26"/>
        <v/>
      </c>
      <c r="Z133" s="25" t="str">
        <f t="shared" si="26"/>
        <v/>
      </c>
    </row>
    <row r="134" spans="2:26" x14ac:dyDescent="0.25">
      <c r="B134" s="22" t="s">
        <v>53</v>
      </c>
      <c r="C134" s="91"/>
      <c r="D134" s="92"/>
      <c r="E134" s="93"/>
      <c r="F134" s="23"/>
      <c r="G134" s="23"/>
      <c r="H134" s="24">
        <f t="shared" si="25"/>
        <v>2</v>
      </c>
      <c r="I134" s="24">
        <f t="shared" si="25"/>
        <v>2</v>
      </c>
      <c r="J134" s="24">
        <f t="shared" si="25"/>
        <v>2</v>
      </c>
      <c r="K134" s="24">
        <f t="shared" si="25"/>
        <v>2</v>
      </c>
      <c r="L134" s="24">
        <f t="shared" si="25"/>
        <v>2</v>
      </c>
      <c r="M134" s="24">
        <f t="shared" si="25"/>
        <v>2</v>
      </c>
      <c r="N134" s="24">
        <f t="shared" si="25"/>
        <v>2</v>
      </c>
      <c r="O134" s="24">
        <f t="shared" si="25"/>
        <v>2</v>
      </c>
      <c r="P134" s="24">
        <f t="shared" si="25"/>
        <v>2</v>
      </c>
      <c r="Q134" s="24">
        <f t="shared" si="25"/>
        <v>2</v>
      </c>
      <c r="R134" s="24">
        <f t="shared" si="25"/>
        <v>2</v>
      </c>
      <c r="S134" s="24">
        <f t="shared" si="25"/>
        <v>2</v>
      </c>
      <c r="T134" s="24">
        <f t="shared" si="25"/>
        <v>2</v>
      </c>
      <c r="U134" s="24">
        <f t="shared" si="25"/>
        <v>2</v>
      </c>
      <c r="V134" s="24">
        <f t="shared" si="25"/>
        <v>2</v>
      </c>
      <c r="W134" s="25" t="str">
        <f>CONCATENATE("1. pol. ",$H$126+3)</f>
        <v>1. pol. 2024</v>
      </c>
      <c r="X134" s="25">
        <v>7</v>
      </c>
      <c r="Y134" s="25" t="str">
        <f t="shared" si="26"/>
        <v/>
      </c>
      <c r="Z134" s="25" t="str">
        <f t="shared" si="26"/>
        <v/>
      </c>
    </row>
    <row r="135" spans="2:26" x14ac:dyDescent="0.25">
      <c r="B135" s="22" t="s">
        <v>54</v>
      </c>
      <c r="C135" s="91"/>
      <c r="D135" s="92"/>
      <c r="E135" s="93"/>
      <c r="F135" s="23"/>
      <c r="G135" s="23"/>
      <c r="H135" s="24">
        <f t="shared" si="25"/>
        <v>2</v>
      </c>
      <c r="I135" s="24">
        <f t="shared" si="25"/>
        <v>2</v>
      </c>
      <c r="J135" s="24">
        <f t="shared" si="25"/>
        <v>2</v>
      </c>
      <c r="K135" s="24">
        <f t="shared" si="25"/>
        <v>2</v>
      </c>
      <c r="L135" s="24">
        <f t="shared" si="25"/>
        <v>2</v>
      </c>
      <c r="M135" s="24">
        <f t="shared" si="25"/>
        <v>2</v>
      </c>
      <c r="N135" s="24">
        <f t="shared" si="25"/>
        <v>2</v>
      </c>
      <c r="O135" s="24">
        <f t="shared" si="25"/>
        <v>2</v>
      </c>
      <c r="P135" s="24">
        <f t="shared" si="25"/>
        <v>2</v>
      </c>
      <c r="Q135" s="24">
        <f t="shared" si="25"/>
        <v>2</v>
      </c>
      <c r="R135" s="24">
        <f t="shared" si="25"/>
        <v>2</v>
      </c>
      <c r="S135" s="24">
        <f t="shared" si="25"/>
        <v>2</v>
      </c>
      <c r="T135" s="24">
        <f t="shared" si="25"/>
        <v>2</v>
      </c>
      <c r="U135" s="24">
        <f t="shared" si="25"/>
        <v>2</v>
      </c>
      <c r="V135" s="24">
        <f t="shared" si="25"/>
        <v>2</v>
      </c>
      <c r="W135" s="25" t="str">
        <f>CONCATENATE("2. pol. ",$H$126+3)</f>
        <v>2. pol. 2024</v>
      </c>
      <c r="X135" s="25">
        <v>8</v>
      </c>
      <c r="Y135" s="25" t="str">
        <f t="shared" si="26"/>
        <v/>
      </c>
      <c r="Z135" s="25" t="str">
        <f t="shared" si="26"/>
        <v/>
      </c>
    </row>
    <row r="136" spans="2:26" x14ac:dyDescent="0.25">
      <c r="B136" s="22" t="s">
        <v>55</v>
      </c>
      <c r="C136" s="91"/>
      <c r="D136" s="92"/>
      <c r="E136" s="93"/>
      <c r="F136" s="23"/>
      <c r="G136" s="23"/>
      <c r="H136" s="24">
        <f t="shared" si="25"/>
        <v>2</v>
      </c>
      <c r="I136" s="24">
        <f t="shared" si="25"/>
        <v>2</v>
      </c>
      <c r="J136" s="24">
        <f t="shared" si="25"/>
        <v>2</v>
      </c>
      <c r="K136" s="24">
        <f t="shared" si="25"/>
        <v>2</v>
      </c>
      <c r="L136" s="24">
        <f t="shared" si="25"/>
        <v>2</v>
      </c>
      <c r="M136" s="24">
        <f t="shared" si="25"/>
        <v>2</v>
      </c>
      <c r="N136" s="24">
        <f t="shared" si="25"/>
        <v>2</v>
      </c>
      <c r="O136" s="24">
        <f t="shared" si="25"/>
        <v>2</v>
      </c>
      <c r="P136" s="24">
        <f t="shared" si="25"/>
        <v>2</v>
      </c>
      <c r="Q136" s="24">
        <f t="shared" si="25"/>
        <v>2</v>
      </c>
      <c r="R136" s="24">
        <f t="shared" si="25"/>
        <v>2</v>
      </c>
      <c r="S136" s="24">
        <f t="shared" si="25"/>
        <v>2</v>
      </c>
      <c r="T136" s="24">
        <f t="shared" si="25"/>
        <v>2</v>
      </c>
      <c r="U136" s="24">
        <f t="shared" si="25"/>
        <v>2</v>
      </c>
      <c r="V136" s="24">
        <f t="shared" si="25"/>
        <v>2</v>
      </c>
      <c r="W136" s="25" t="str">
        <f>CONCATENATE("1. pol. ",$H$126+4)</f>
        <v>1. pol. 2025</v>
      </c>
      <c r="X136" s="25">
        <v>9</v>
      </c>
      <c r="Y136" s="25" t="str">
        <f t="shared" si="26"/>
        <v/>
      </c>
      <c r="Z136" s="25" t="str">
        <f t="shared" si="26"/>
        <v/>
      </c>
    </row>
    <row r="137" spans="2:26" x14ac:dyDescent="0.25">
      <c r="B137" s="22" t="s">
        <v>56</v>
      </c>
      <c r="C137" s="91"/>
      <c r="D137" s="92"/>
      <c r="E137" s="93"/>
      <c r="F137" s="23"/>
      <c r="G137" s="23"/>
      <c r="H137" s="24">
        <f t="shared" si="25"/>
        <v>2</v>
      </c>
      <c r="I137" s="24">
        <f t="shared" si="25"/>
        <v>2</v>
      </c>
      <c r="J137" s="24">
        <f t="shared" si="25"/>
        <v>2</v>
      </c>
      <c r="K137" s="24">
        <f t="shared" si="25"/>
        <v>2</v>
      </c>
      <c r="L137" s="24">
        <f t="shared" si="25"/>
        <v>2</v>
      </c>
      <c r="M137" s="24">
        <f t="shared" si="25"/>
        <v>2</v>
      </c>
      <c r="N137" s="24">
        <f t="shared" si="25"/>
        <v>2</v>
      </c>
      <c r="O137" s="24">
        <f t="shared" si="25"/>
        <v>2</v>
      </c>
      <c r="P137" s="24">
        <f t="shared" si="25"/>
        <v>2</v>
      </c>
      <c r="Q137" s="24">
        <f t="shared" si="25"/>
        <v>2</v>
      </c>
      <c r="R137" s="24">
        <f t="shared" si="25"/>
        <v>2</v>
      </c>
      <c r="S137" s="24">
        <f t="shared" si="25"/>
        <v>2</v>
      </c>
      <c r="T137" s="24">
        <f t="shared" si="25"/>
        <v>2</v>
      </c>
      <c r="U137" s="24">
        <f t="shared" si="25"/>
        <v>2</v>
      </c>
      <c r="V137" s="24">
        <f t="shared" si="25"/>
        <v>2</v>
      </c>
      <c r="W137" s="25" t="str">
        <f>CONCATENATE("2. pol. ",$H$126+4)</f>
        <v>2. pol. 2025</v>
      </c>
      <c r="X137" s="25">
        <v>10</v>
      </c>
      <c r="Y137" s="25" t="str">
        <f t="shared" si="26"/>
        <v/>
      </c>
      <c r="Z137" s="25" t="str">
        <f t="shared" si="26"/>
        <v/>
      </c>
    </row>
    <row r="138" spans="2:26" x14ac:dyDescent="0.25">
      <c r="B138" s="22" t="s">
        <v>57</v>
      </c>
      <c r="C138" s="91"/>
      <c r="D138" s="92"/>
      <c r="E138" s="93"/>
      <c r="F138" s="23"/>
      <c r="G138" s="23"/>
      <c r="H138" s="24">
        <f t="shared" si="25"/>
        <v>2</v>
      </c>
      <c r="I138" s="24">
        <f t="shared" si="25"/>
        <v>2</v>
      </c>
      <c r="J138" s="24">
        <f t="shared" si="25"/>
        <v>2</v>
      </c>
      <c r="K138" s="24">
        <f t="shared" si="25"/>
        <v>2</v>
      </c>
      <c r="L138" s="24">
        <f t="shared" si="25"/>
        <v>2</v>
      </c>
      <c r="M138" s="24">
        <f t="shared" si="25"/>
        <v>2</v>
      </c>
      <c r="N138" s="24">
        <f t="shared" si="25"/>
        <v>2</v>
      </c>
      <c r="O138" s="24">
        <f t="shared" si="25"/>
        <v>2</v>
      </c>
      <c r="P138" s="24">
        <f t="shared" si="25"/>
        <v>2</v>
      </c>
      <c r="Q138" s="24">
        <f t="shared" si="25"/>
        <v>2</v>
      </c>
      <c r="R138" s="24">
        <f t="shared" si="25"/>
        <v>2</v>
      </c>
      <c r="S138" s="24">
        <f t="shared" si="25"/>
        <v>2</v>
      </c>
      <c r="T138" s="24">
        <f t="shared" si="25"/>
        <v>2</v>
      </c>
      <c r="U138" s="24">
        <f t="shared" si="25"/>
        <v>2</v>
      </c>
      <c r="V138" s="24">
        <f t="shared" si="25"/>
        <v>2</v>
      </c>
      <c r="W138" s="25" t="str">
        <f>CONCATENATE("1. pol. ",$H$126+5)</f>
        <v>1. pol. 2026</v>
      </c>
      <c r="X138" s="25">
        <v>11</v>
      </c>
      <c r="Y138" s="25" t="str">
        <f t="shared" si="26"/>
        <v/>
      </c>
      <c r="Z138" s="25" t="str">
        <f t="shared" si="26"/>
        <v/>
      </c>
    </row>
    <row r="139" spans="2:26" x14ac:dyDescent="0.25">
      <c r="B139" s="22" t="s">
        <v>58</v>
      </c>
      <c r="C139" s="91"/>
      <c r="D139" s="92"/>
      <c r="E139" s="93"/>
      <c r="F139" s="23"/>
      <c r="G139" s="23"/>
      <c r="H139" s="24">
        <f t="shared" si="25"/>
        <v>2</v>
      </c>
      <c r="I139" s="24">
        <f t="shared" si="25"/>
        <v>2</v>
      </c>
      <c r="J139" s="24">
        <f t="shared" si="25"/>
        <v>2</v>
      </c>
      <c r="K139" s="24">
        <f t="shared" si="25"/>
        <v>2</v>
      </c>
      <c r="L139" s="24">
        <f t="shared" si="25"/>
        <v>2</v>
      </c>
      <c r="M139" s="24">
        <f t="shared" si="25"/>
        <v>2</v>
      </c>
      <c r="N139" s="24">
        <f t="shared" si="25"/>
        <v>2</v>
      </c>
      <c r="O139" s="24">
        <f t="shared" si="25"/>
        <v>2</v>
      </c>
      <c r="P139" s="24">
        <f t="shared" si="25"/>
        <v>2</v>
      </c>
      <c r="Q139" s="24">
        <f t="shared" si="25"/>
        <v>2</v>
      </c>
      <c r="R139" s="24">
        <f t="shared" si="25"/>
        <v>2</v>
      </c>
      <c r="S139" s="24">
        <f t="shared" si="25"/>
        <v>2</v>
      </c>
      <c r="T139" s="24">
        <f t="shared" si="25"/>
        <v>2</v>
      </c>
      <c r="U139" s="24">
        <f t="shared" si="25"/>
        <v>2</v>
      </c>
      <c r="V139" s="24">
        <f t="shared" si="25"/>
        <v>2</v>
      </c>
      <c r="W139" s="25" t="str">
        <f>CONCATENATE("2. pol. ",$H$126+5)</f>
        <v>2. pol. 2026</v>
      </c>
      <c r="X139" s="25">
        <v>12</v>
      </c>
      <c r="Y139" s="25" t="str">
        <f t="shared" si="26"/>
        <v/>
      </c>
      <c r="Z139" s="25" t="str">
        <f t="shared" si="26"/>
        <v/>
      </c>
    </row>
    <row r="140" spans="2:26" x14ac:dyDescent="0.25">
      <c r="B140" s="22" t="s">
        <v>59</v>
      </c>
      <c r="C140" s="91"/>
      <c r="D140" s="92"/>
      <c r="E140" s="93"/>
      <c r="F140" s="23"/>
      <c r="G140" s="23"/>
      <c r="H140" s="24">
        <f t="shared" si="25"/>
        <v>2</v>
      </c>
      <c r="I140" s="24">
        <f t="shared" si="25"/>
        <v>2</v>
      </c>
      <c r="J140" s="24">
        <f t="shared" si="25"/>
        <v>2</v>
      </c>
      <c r="K140" s="24">
        <f t="shared" si="25"/>
        <v>2</v>
      </c>
      <c r="L140" s="24">
        <f t="shared" si="25"/>
        <v>2</v>
      </c>
      <c r="M140" s="24">
        <f t="shared" si="25"/>
        <v>2</v>
      </c>
      <c r="N140" s="24">
        <f t="shared" si="25"/>
        <v>2</v>
      </c>
      <c r="O140" s="24">
        <f t="shared" si="25"/>
        <v>2</v>
      </c>
      <c r="P140" s="24">
        <f t="shared" si="25"/>
        <v>2</v>
      </c>
      <c r="Q140" s="24">
        <f t="shared" si="25"/>
        <v>2</v>
      </c>
      <c r="R140" s="24">
        <f t="shared" si="25"/>
        <v>2</v>
      </c>
      <c r="S140" s="24">
        <f t="shared" si="25"/>
        <v>2</v>
      </c>
      <c r="T140" s="24">
        <f t="shared" si="25"/>
        <v>2</v>
      </c>
      <c r="U140" s="24">
        <f t="shared" si="25"/>
        <v>2</v>
      </c>
      <c r="V140" s="24">
        <f t="shared" si="25"/>
        <v>2</v>
      </c>
      <c r="W140" s="25" t="str">
        <f>CONCATENATE("1. pol. ",$H$126+6)</f>
        <v>1. pol. 2027</v>
      </c>
      <c r="X140" s="25">
        <v>13</v>
      </c>
      <c r="Y140" s="25" t="str">
        <f t="shared" si="26"/>
        <v/>
      </c>
      <c r="Z140" s="25" t="str">
        <f t="shared" si="26"/>
        <v/>
      </c>
    </row>
    <row r="141" spans="2:26" x14ac:dyDescent="0.25">
      <c r="B141" s="22" t="s">
        <v>60</v>
      </c>
      <c r="C141" s="91"/>
      <c r="D141" s="92"/>
      <c r="E141" s="93"/>
      <c r="F141" s="23"/>
      <c r="G141" s="23"/>
      <c r="H141" s="24">
        <f t="shared" si="25"/>
        <v>2</v>
      </c>
      <c r="I141" s="24">
        <f t="shared" si="25"/>
        <v>2</v>
      </c>
      <c r="J141" s="24">
        <f t="shared" si="25"/>
        <v>2</v>
      </c>
      <c r="K141" s="24">
        <f t="shared" si="25"/>
        <v>2</v>
      </c>
      <c r="L141" s="24">
        <f t="shared" si="25"/>
        <v>2</v>
      </c>
      <c r="M141" s="24">
        <f t="shared" si="25"/>
        <v>2</v>
      </c>
      <c r="N141" s="24">
        <f t="shared" si="25"/>
        <v>2</v>
      </c>
      <c r="O141" s="24">
        <f t="shared" si="25"/>
        <v>2</v>
      </c>
      <c r="P141" s="24">
        <f t="shared" si="25"/>
        <v>2</v>
      </c>
      <c r="Q141" s="24">
        <f t="shared" si="25"/>
        <v>2</v>
      </c>
      <c r="R141" s="24">
        <f t="shared" si="25"/>
        <v>2</v>
      </c>
      <c r="S141" s="24">
        <f t="shared" si="25"/>
        <v>2</v>
      </c>
      <c r="T141" s="24">
        <f t="shared" si="25"/>
        <v>2</v>
      </c>
      <c r="U141" s="24">
        <f t="shared" si="25"/>
        <v>2</v>
      </c>
      <c r="V141" s="24">
        <f t="shared" si="25"/>
        <v>2</v>
      </c>
      <c r="W141" s="25" t="str">
        <f>CONCATENATE("2. pol. ",$H$126+6)</f>
        <v>2. pol. 2027</v>
      </c>
      <c r="X141" s="25">
        <v>14</v>
      </c>
      <c r="Y141" s="25" t="str">
        <f t="shared" si="26"/>
        <v/>
      </c>
      <c r="Z141" s="25" t="str">
        <f t="shared" si="26"/>
        <v/>
      </c>
    </row>
    <row r="142" spans="2:26" x14ac:dyDescent="0.25">
      <c r="B142" s="22" t="s">
        <v>61</v>
      </c>
      <c r="C142" s="91"/>
      <c r="D142" s="92"/>
      <c r="E142" s="93"/>
      <c r="F142" s="23"/>
      <c r="G142" s="23"/>
      <c r="H142" s="24">
        <f t="shared" si="25"/>
        <v>2</v>
      </c>
      <c r="I142" s="24">
        <f t="shared" si="25"/>
        <v>2</v>
      </c>
      <c r="J142" s="24">
        <f t="shared" si="25"/>
        <v>2</v>
      </c>
      <c r="K142" s="24">
        <f t="shared" si="25"/>
        <v>2</v>
      </c>
      <c r="L142" s="24">
        <f t="shared" si="25"/>
        <v>2</v>
      </c>
      <c r="M142" s="24">
        <f t="shared" si="25"/>
        <v>2</v>
      </c>
      <c r="N142" s="24">
        <f t="shared" si="25"/>
        <v>2</v>
      </c>
      <c r="O142" s="24">
        <f t="shared" si="25"/>
        <v>2</v>
      </c>
      <c r="P142" s="24">
        <f t="shared" si="25"/>
        <v>2</v>
      </c>
      <c r="Q142" s="24">
        <f t="shared" si="25"/>
        <v>2</v>
      </c>
      <c r="R142" s="24">
        <f t="shared" si="25"/>
        <v>2</v>
      </c>
      <c r="S142" s="24">
        <f t="shared" si="25"/>
        <v>2</v>
      </c>
      <c r="T142" s="24">
        <f t="shared" si="25"/>
        <v>2</v>
      </c>
      <c r="U142" s="24">
        <f t="shared" si="25"/>
        <v>2</v>
      </c>
      <c r="V142" s="24">
        <f t="shared" si="25"/>
        <v>2</v>
      </c>
      <c r="W142" s="25" t="str">
        <f>CONCATENATE("1. pol. ",$H$126+7)</f>
        <v>1. pol. 2028</v>
      </c>
      <c r="X142" s="25">
        <v>15</v>
      </c>
      <c r="Y142" s="25" t="str">
        <f t="shared" si="26"/>
        <v/>
      </c>
      <c r="Z142" s="25" t="str">
        <f t="shared" si="26"/>
        <v/>
      </c>
    </row>
    <row r="143" spans="2:26" x14ac:dyDescent="0.25">
      <c r="B143" s="22" t="s">
        <v>62</v>
      </c>
      <c r="C143" s="91"/>
      <c r="D143" s="92"/>
      <c r="E143" s="93"/>
      <c r="F143" s="23"/>
      <c r="G143" s="23"/>
      <c r="H143" s="24">
        <f t="shared" si="25"/>
        <v>2</v>
      </c>
      <c r="I143" s="24">
        <f t="shared" si="25"/>
        <v>2</v>
      </c>
      <c r="J143" s="24">
        <f t="shared" si="25"/>
        <v>2</v>
      </c>
      <c r="K143" s="24">
        <f t="shared" si="25"/>
        <v>2</v>
      </c>
      <c r="L143" s="24">
        <f t="shared" si="25"/>
        <v>2</v>
      </c>
      <c r="M143" s="24">
        <f t="shared" si="25"/>
        <v>2</v>
      </c>
      <c r="N143" s="24">
        <f t="shared" si="25"/>
        <v>2</v>
      </c>
      <c r="O143" s="24">
        <f t="shared" si="25"/>
        <v>2</v>
      </c>
      <c r="P143" s="24">
        <f t="shared" si="25"/>
        <v>2</v>
      </c>
      <c r="Q143" s="24">
        <f t="shared" si="25"/>
        <v>2</v>
      </c>
      <c r="R143" s="24">
        <f t="shared" si="25"/>
        <v>2</v>
      </c>
      <c r="S143" s="24">
        <f t="shared" si="25"/>
        <v>2</v>
      </c>
      <c r="T143" s="24">
        <f t="shared" si="25"/>
        <v>2</v>
      </c>
      <c r="U143" s="24">
        <f t="shared" si="25"/>
        <v>2</v>
      </c>
      <c r="V143" s="24">
        <f t="shared" si="25"/>
        <v>2</v>
      </c>
    </row>
    <row r="144" spans="2:26" x14ac:dyDescent="0.25">
      <c r="B144" s="22" t="s">
        <v>63</v>
      </c>
      <c r="C144" s="91"/>
      <c r="D144" s="92"/>
      <c r="E144" s="93"/>
      <c r="F144" s="23"/>
      <c r="G144" s="23"/>
      <c r="H144" s="24">
        <f t="shared" ref="H144:V147" si="27">IF(OR(H$124=$Y144,H$124=$Z144,AND(H$124&gt;$Y144,H$124&lt;$Z144)),1,2)</f>
        <v>2</v>
      </c>
      <c r="I144" s="24">
        <f t="shared" si="27"/>
        <v>2</v>
      </c>
      <c r="J144" s="24">
        <f t="shared" si="27"/>
        <v>2</v>
      </c>
      <c r="K144" s="24">
        <f t="shared" si="27"/>
        <v>2</v>
      </c>
      <c r="L144" s="24">
        <f t="shared" si="27"/>
        <v>2</v>
      </c>
      <c r="M144" s="24">
        <f t="shared" si="27"/>
        <v>2</v>
      </c>
      <c r="N144" s="24">
        <f t="shared" si="27"/>
        <v>2</v>
      </c>
      <c r="O144" s="24">
        <f t="shared" si="27"/>
        <v>2</v>
      </c>
      <c r="P144" s="24">
        <f t="shared" si="27"/>
        <v>2</v>
      </c>
      <c r="Q144" s="24">
        <f t="shared" si="27"/>
        <v>2</v>
      </c>
      <c r="R144" s="24">
        <f t="shared" si="27"/>
        <v>2</v>
      </c>
      <c r="S144" s="24">
        <f t="shared" si="27"/>
        <v>2</v>
      </c>
      <c r="T144" s="24">
        <f t="shared" si="27"/>
        <v>2</v>
      </c>
      <c r="U144" s="24">
        <f t="shared" si="27"/>
        <v>2</v>
      </c>
      <c r="V144" s="24">
        <f t="shared" si="27"/>
        <v>2</v>
      </c>
    </row>
    <row r="145" spans="2:22" x14ac:dyDescent="0.25">
      <c r="B145" s="22" t="s">
        <v>64</v>
      </c>
      <c r="C145" s="91"/>
      <c r="D145" s="92"/>
      <c r="E145" s="93"/>
      <c r="F145" s="23"/>
      <c r="G145" s="23"/>
      <c r="H145" s="24">
        <f t="shared" si="27"/>
        <v>2</v>
      </c>
      <c r="I145" s="24">
        <f t="shared" si="27"/>
        <v>2</v>
      </c>
      <c r="J145" s="24">
        <f t="shared" si="27"/>
        <v>2</v>
      </c>
      <c r="K145" s="24">
        <f t="shared" si="27"/>
        <v>2</v>
      </c>
      <c r="L145" s="24">
        <f t="shared" si="27"/>
        <v>2</v>
      </c>
      <c r="M145" s="24">
        <f t="shared" si="27"/>
        <v>2</v>
      </c>
      <c r="N145" s="24">
        <f t="shared" si="27"/>
        <v>2</v>
      </c>
      <c r="O145" s="24">
        <f t="shared" si="27"/>
        <v>2</v>
      </c>
      <c r="P145" s="24">
        <f t="shared" si="27"/>
        <v>2</v>
      </c>
      <c r="Q145" s="24">
        <f t="shared" si="27"/>
        <v>2</v>
      </c>
      <c r="R145" s="24">
        <f t="shared" si="27"/>
        <v>2</v>
      </c>
      <c r="S145" s="24">
        <f t="shared" si="27"/>
        <v>2</v>
      </c>
      <c r="T145" s="24">
        <f t="shared" si="27"/>
        <v>2</v>
      </c>
      <c r="U145" s="24">
        <f t="shared" si="27"/>
        <v>2</v>
      </c>
      <c r="V145" s="24">
        <f t="shared" si="27"/>
        <v>2</v>
      </c>
    </row>
    <row r="146" spans="2:22" x14ac:dyDescent="0.25">
      <c r="B146" s="22" t="s">
        <v>65</v>
      </c>
      <c r="C146" s="91"/>
      <c r="D146" s="92"/>
      <c r="E146" s="93"/>
      <c r="F146" s="23"/>
      <c r="G146" s="23"/>
      <c r="H146" s="24">
        <f t="shared" si="27"/>
        <v>2</v>
      </c>
      <c r="I146" s="24">
        <f t="shared" si="27"/>
        <v>2</v>
      </c>
      <c r="J146" s="24">
        <f t="shared" si="27"/>
        <v>2</v>
      </c>
      <c r="K146" s="24">
        <f t="shared" si="27"/>
        <v>2</v>
      </c>
      <c r="L146" s="24">
        <f t="shared" si="27"/>
        <v>2</v>
      </c>
      <c r="M146" s="24">
        <f t="shared" si="27"/>
        <v>2</v>
      </c>
      <c r="N146" s="24">
        <f t="shared" si="27"/>
        <v>2</v>
      </c>
      <c r="O146" s="24">
        <f t="shared" si="27"/>
        <v>2</v>
      </c>
      <c r="P146" s="24">
        <f t="shared" si="27"/>
        <v>2</v>
      </c>
      <c r="Q146" s="24">
        <f t="shared" si="27"/>
        <v>2</v>
      </c>
      <c r="R146" s="24">
        <f t="shared" si="27"/>
        <v>2</v>
      </c>
      <c r="S146" s="24">
        <f t="shared" si="27"/>
        <v>2</v>
      </c>
      <c r="T146" s="24">
        <f t="shared" si="27"/>
        <v>2</v>
      </c>
      <c r="U146" s="24">
        <f t="shared" si="27"/>
        <v>2</v>
      </c>
      <c r="V146" s="24">
        <f t="shared" si="27"/>
        <v>2</v>
      </c>
    </row>
    <row r="147" spans="2:22" x14ac:dyDescent="0.25">
      <c r="B147" s="22" t="s">
        <v>66</v>
      </c>
      <c r="C147" s="91"/>
      <c r="D147" s="92"/>
      <c r="E147" s="93"/>
      <c r="F147" s="23"/>
      <c r="G147" s="23"/>
      <c r="H147" s="24">
        <f t="shared" si="27"/>
        <v>2</v>
      </c>
      <c r="I147" s="24">
        <f t="shared" si="27"/>
        <v>2</v>
      </c>
      <c r="J147" s="24">
        <f t="shared" si="27"/>
        <v>2</v>
      </c>
      <c r="K147" s="24">
        <f t="shared" si="27"/>
        <v>2</v>
      </c>
      <c r="L147" s="24">
        <f t="shared" si="27"/>
        <v>2</v>
      </c>
      <c r="M147" s="24">
        <f t="shared" si="27"/>
        <v>2</v>
      </c>
      <c r="N147" s="24">
        <f t="shared" si="27"/>
        <v>2</v>
      </c>
      <c r="O147" s="24">
        <f t="shared" si="27"/>
        <v>2</v>
      </c>
      <c r="P147" s="24">
        <f t="shared" si="27"/>
        <v>2</v>
      </c>
      <c r="Q147" s="24">
        <f t="shared" si="27"/>
        <v>2</v>
      </c>
      <c r="R147" s="24">
        <f t="shared" si="27"/>
        <v>2</v>
      </c>
      <c r="S147" s="24">
        <f t="shared" si="27"/>
        <v>2</v>
      </c>
      <c r="T147" s="24">
        <f t="shared" si="27"/>
        <v>2</v>
      </c>
      <c r="U147" s="24">
        <f t="shared" si="27"/>
        <v>2</v>
      </c>
      <c r="V147" s="24">
        <f t="shared" si="27"/>
        <v>2</v>
      </c>
    </row>
    <row r="148" spans="2:22" x14ac:dyDescent="0.25">
      <c r="B148" s="111"/>
      <c r="C148" s="111"/>
    </row>
    <row r="149" spans="2:22" x14ac:dyDescent="0.25">
      <c r="B149" s="30"/>
      <c r="C149" s="30"/>
    </row>
    <row r="150" spans="2:22" ht="18.75" x14ac:dyDescent="0.25">
      <c r="B150" s="13" t="s">
        <v>103</v>
      </c>
    </row>
    <row r="151" spans="2:22" x14ac:dyDescent="0.25">
      <c r="B151" s="105" t="s">
        <v>107</v>
      </c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</row>
    <row r="152" spans="2:22" ht="20.25" customHeight="1" x14ac:dyDescent="0.25">
      <c r="B152" s="9" t="s">
        <v>2</v>
      </c>
      <c r="H152" s="10"/>
      <c r="V152" s="11" t="str">
        <f>CONCATENATE("Napsáno ",LEN(B153)," z 900 znaků")</f>
        <v>Napsáno 0 z 900 znaků</v>
      </c>
    </row>
    <row r="153" spans="2:22" ht="150" customHeight="1" x14ac:dyDescent="0.25">
      <c r="B153" s="63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5"/>
    </row>
    <row r="154" spans="2:22" x14ac:dyDescent="0.25">
      <c r="B154" s="111"/>
      <c r="C154" s="111"/>
    </row>
    <row r="155" spans="2:22" x14ac:dyDescent="0.25">
      <c r="B155" s="30"/>
      <c r="C155" s="30"/>
    </row>
    <row r="156" spans="2:22" ht="18.75" x14ac:dyDescent="0.25">
      <c r="B156" s="13" t="s">
        <v>104</v>
      </c>
    </row>
    <row r="157" spans="2:22" ht="36" customHeight="1" x14ac:dyDescent="0.25">
      <c r="B157" s="105" t="s">
        <v>67</v>
      </c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</row>
    <row r="158" spans="2:22" ht="20.25" customHeight="1" x14ac:dyDescent="0.25">
      <c r="B158" s="9" t="s">
        <v>2</v>
      </c>
      <c r="H158" s="10"/>
      <c r="V158" s="11" t="str">
        <f>CONCATENATE("Napsáno ",LEN(B159)," z 900 znaků")</f>
        <v>Napsáno 0 z 900 znaků</v>
      </c>
    </row>
    <row r="159" spans="2:22" ht="150" customHeight="1" x14ac:dyDescent="0.25">
      <c r="B159" s="63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5"/>
    </row>
    <row r="160" spans="2:22" x14ac:dyDescent="0.25">
      <c r="B160" s="61"/>
      <c r="C160" s="61"/>
    </row>
    <row r="162" spans="2:24" ht="18.75" x14ac:dyDescent="0.25">
      <c r="B162" s="13" t="s">
        <v>105</v>
      </c>
    </row>
    <row r="163" spans="2:24" ht="33.75" customHeight="1" x14ac:dyDescent="0.25">
      <c r="B163" s="105" t="s">
        <v>68</v>
      </c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</row>
    <row r="164" spans="2:24" ht="18.75" customHeight="1" x14ac:dyDescent="0.25">
      <c r="B164" s="9" t="s">
        <v>2</v>
      </c>
      <c r="H164" s="10"/>
      <c r="V164" s="11" t="str">
        <f>CONCATENATE("Napsáno ",LEN(B165)," z 900 znaků")</f>
        <v>Napsáno 0 z 900 znaků</v>
      </c>
    </row>
    <row r="165" spans="2:24" ht="150" customHeight="1" x14ac:dyDescent="0.25">
      <c r="B165" s="63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5"/>
    </row>
    <row r="167" spans="2:24" x14ac:dyDescent="0.25">
      <c r="B167" s="103" t="s">
        <v>82</v>
      </c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27"/>
      <c r="N167" s="27"/>
      <c r="O167" s="27"/>
      <c r="P167" s="27"/>
      <c r="Q167" s="27"/>
      <c r="R167" s="27"/>
      <c r="S167" s="27"/>
      <c r="T167" s="27"/>
      <c r="U167" s="27"/>
      <c r="V167" s="27"/>
    </row>
    <row r="168" spans="2:24" ht="29.25" customHeight="1" x14ac:dyDescent="0.25">
      <c r="B168" s="51" t="s">
        <v>14</v>
      </c>
      <c r="C168" s="51"/>
      <c r="D168" s="51"/>
      <c r="E168" s="51" t="s">
        <v>15</v>
      </c>
      <c r="F168" s="51"/>
      <c r="G168" s="51" t="s">
        <v>16</v>
      </c>
      <c r="H168" s="51"/>
      <c r="I168" s="51" t="s">
        <v>17</v>
      </c>
      <c r="J168" s="51"/>
      <c r="K168" s="51" t="s">
        <v>18</v>
      </c>
      <c r="L168" s="51"/>
      <c r="M168" s="51" t="s">
        <v>19</v>
      </c>
      <c r="N168" s="51"/>
      <c r="O168" s="51" t="s">
        <v>20</v>
      </c>
      <c r="P168" s="51"/>
      <c r="Q168" s="78"/>
      <c r="R168" s="78"/>
      <c r="S168" s="86"/>
      <c r="T168" s="86"/>
      <c r="U168" s="86"/>
      <c r="V168" s="86"/>
      <c r="W168" s="86"/>
      <c r="X168" s="86"/>
    </row>
    <row r="169" spans="2:24" ht="30" customHeight="1" x14ac:dyDescent="0.25">
      <c r="B169" s="87" t="s">
        <v>76</v>
      </c>
      <c r="C169" s="56" t="s">
        <v>75</v>
      </c>
      <c r="D169" s="58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6"/>
      <c r="R169" s="86"/>
      <c r="S169" s="86"/>
      <c r="T169" s="86"/>
      <c r="U169" s="81"/>
      <c r="V169" s="81"/>
      <c r="W169" s="130"/>
      <c r="X169" s="130"/>
    </row>
    <row r="170" spans="2:24" ht="30" customHeight="1" x14ac:dyDescent="0.25">
      <c r="B170" s="87"/>
      <c r="C170" s="56" t="s">
        <v>74</v>
      </c>
      <c r="D170" s="58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78"/>
      <c r="R170" s="78"/>
      <c r="S170" s="86"/>
      <c r="T170" s="86"/>
      <c r="U170" s="81"/>
      <c r="V170" s="81"/>
      <c r="W170" s="130"/>
      <c r="X170" s="130"/>
    </row>
    <row r="171" spans="2:24" ht="30" customHeight="1" x14ac:dyDescent="0.25">
      <c r="B171" s="87"/>
      <c r="C171" s="82" t="s">
        <v>77</v>
      </c>
      <c r="D171" s="82"/>
      <c r="E171" s="83">
        <f>SUM(E169:F170)</f>
        <v>0</v>
      </c>
      <c r="F171" s="83"/>
      <c r="G171" s="83">
        <f>SUM(G169:H170)</f>
        <v>0</v>
      </c>
      <c r="H171" s="83"/>
      <c r="I171" s="83">
        <f>SUM(I169:J170)</f>
        <v>0</v>
      </c>
      <c r="J171" s="83"/>
      <c r="K171" s="83">
        <f>SUM(K169:L170)</f>
        <v>0</v>
      </c>
      <c r="L171" s="83"/>
      <c r="M171" s="83">
        <f>SUM(M169:N170)</f>
        <v>0</v>
      </c>
      <c r="N171" s="83"/>
      <c r="O171" s="83">
        <f>SUM(O169:P170)</f>
        <v>0</v>
      </c>
      <c r="P171" s="83"/>
      <c r="Q171" s="86"/>
      <c r="R171" s="86"/>
      <c r="S171" s="86"/>
      <c r="T171" s="86"/>
      <c r="U171" s="85"/>
      <c r="V171" s="85"/>
      <c r="W171" s="129"/>
      <c r="X171" s="129"/>
    </row>
    <row r="172" spans="2:24" ht="30" customHeight="1" x14ac:dyDescent="0.25">
      <c r="B172" s="87" t="s">
        <v>90</v>
      </c>
      <c r="C172" s="84" t="s">
        <v>78</v>
      </c>
      <c r="D172" s="84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1"/>
      <c r="R172" s="81"/>
      <c r="S172" s="81"/>
      <c r="T172" s="81"/>
      <c r="U172" s="81"/>
      <c r="V172" s="81"/>
      <c r="W172" s="130"/>
      <c r="X172" s="130"/>
    </row>
    <row r="173" spans="2:24" ht="30" customHeight="1" x14ac:dyDescent="0.25">
      <c r="B173" s="87"/>
      <c r="C173" s="84" t="s">
        <v>79</v>
      </c>
      <c r="D173" s="84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1"/>
      <c r="R173" s="81"/>
      <c r="S173" s="81"/>
      <c r="T173" s="81"/>
      <c r="U173" s="81"/>
      <c r="V173" s="81"/>
      <c r="W173" s="130"/>
      <c r="X173" s="130"/>
    </row>
    <row r="174" spans="2:24" ht="30" customHeight="1" x14ac:dyDescent="0.25">
      <c r="B174" s="87"/>
      <c r="C174" s="82" t="s">
        <v>80</v>
      </c>
      <c r="D174" s="82"/>
      <c r="E174" s="83">
        <f>SUM(E172:F173)</f>
        <v>0</v>
      </c>
      <c r="F174" s="83"/>
      <c r="G174" s="83">
        <f t="shared" ref="G174" si="28">SUM(G172:H173)</f>
        <v>0</v>
      </c>
      <c r="H174" s="83"/>
      <c r="I174" s="83">
        <f t="shared" ref="I174" si="29">SUM(I172:J173)</f>
        <v>0</v>
      </c>
      <c r="J174" s="83"/>
      <c r="K174" s="83">
        <f t="shared" ref="K174" si="30">SUM(K172:L173)</f>
        <v>0</v>
      </c>
      <c r="L174" s="83"/>
      <c r="M174" s="83">
        <f t="shared" ref="M174" si="31">SUM(M172:N173)</f>
        <v>0</v>
      </c>
      <c r="N174" s="83"/>
      <c r="O174" s="83">
        <f t="shared" ref="O174" si="32">SUM(O172:P173)</f>
        <v>0</v>
      </c>
      <c r="P174" s="83"/>
      <c r="Q174" s="85"/>
      <c r="R174" s="85"/>
      <c r="S174" s="85"/>
      <c r="T174" s="85"/>
      <c r="U174" s="85"/>
      <c r="V174" s="85"/>
      <c r="W174" s="129"/>
      <c r="X174" s="129"/>
    </row>
    <row r="175" spans="2:24" ht="30" customHeight="1" x14ac:dyDescent="0.25">
      <c r="B175" s="51" t="s">
        <v>81</v>
      </c>
      <c r="C175" s="51"/>
      <c r="D175" s="51"/>
      <c r="E175" s="77">
        <f>E171-E174</f>
        <v>0</v>
      </c>
      <c r="F175" s="77"/>
      <c r="G175" s="77">
        <f t="shared" ref="G175" si="33">G171-G174</f>
        <v>0</v>
      </c>
      <c r="H175" s="77"/>
      <c r="I175" s="77">
        <f t="shared" ref="I175" si="34">I171-I174</f>
        <v>0</v>
      </c>
      <c r="J175" s="77"/>
      <c r="K175" s="77">
        <f t="shared" ref="K175" si="35">K171-K174</f>
        <v>0</v>
      </c>
      <c r="L175" s="77"/>
      <c r="M175" s="77">
        <f t="shared" ref="M175" si="36">M171-M174</f>
        <v>0</v>
      </c>
      <c r="N175" s="77"/>
      <c r="O175" s="77">
        <f t="shared" ref="O175" si="37">O171-O174</f>
        <v>0</v>
      </c>
      <c r="P175" s="77"/>
      <c r="Q175" s="78"/>
      <c r="R175" s="78"/>
      <c r="S175" s="79"/>
      <c r="T175" s="79"/>
      <c r="U175" s="79"/>
      <c r="V175" s="79"/>
      <c r="W175" s="128"/>
      <c r="X175" s="128"/>
    </row>
    <row r="176" spans="2:24" x14ac:dyDescent="0.25">
      <c r="B176" s="111"/>
      <c r="C176" s="111"/>
      <c r="Q176" s="8"/>
      <c r="R176" s="8"/>
    </row>
  </sheetData>
  <mergeCells count="299">
    <mergeCell ref="U173:V173"/>
    <mergeCell ref="S175:T175"/>
    <mergeCell ref="U175:V175"/>
    <mergeCell ref="W175:X175"/>
    <mergeCell ref="B176:C176"/>
    <mergeCell ref="U174:V174"/>
    <mergeCell ref="W174:X174"/>
    <mergeCell ref="B175:D175"/>
    <mergeCell ref="E175:F175"/>
    <mergeCell ref="G175:H175"/>
    <mergeCell ref="I175:J175"/>
    <mergeCell ref="K175:L175"/>
    <mergeCell ref="M175:N175"/>
    <mergeCell ref="O175:P175"/>
    <mergeCell ref="Q175:R175"/>
    <mergeCell ref="M174:N174"/>
    <mergeCell ref="O174:P174"/>
    <mergeCell ref="Q174:R174"/>
    <mergeCell ref="S174:T174"/>
    <mergeCell ref="K173:L173"/>
    <mergeCell ref="M173:N173"/>
    <mergeCell ref="O173:P173"/>
    <mergeCell ref="Q173:R173"/>
    <mergeCell ref="S173:T173"/>
    <mergeCell ref="W170:X170"/>
    <mergeCell ref="M170:N170"/>
    <mergeCell ref="M172:N172"/>
    <mergeCell ref="O172:P172"/>
    <mergeCell ref="Q172:R172"/>
    <mergeCell ref="S172:T172"/>
    <mergeCell ref="U172:V172"/>
    <mergeCell ref="W172:X172"/>
    <mergeCell ref="B172:B174"/>
    <mergeCell ref="C172:D172"/>
    <mergeCell ref="E172:F172"/>
    <mergeCell ref="G172:H172"/>
    <mergeCell ref="I172:J172"/>
    <mergeCell ref="K172:L172"/>
    <mergeCell ref="C173:D173"/>
    <mergeCell ref="E173:F173"/>
    <mergeCell ref="G173:H173"/>
    <mergeCell ref="I173:J173"/>
    <mergeCell ref="W173:X173"/>
    <mergeCell ref="C174:D174"/>
    <mergeCell ref="E174:F174"/>
    <mergeCell ref="G174:H174"/>
    <mergeCell ref="I174:J174"/>
    <mergeCell ref="K174:L174"/>
    <mergeCell ref="W169:X169"/>
    <mergeCell ref="Q168:R168"/>
    <mergeCell ref="S168:T168"/>
    <mergeCell ref="U168:V168"/>
    <mergeCell ref="W168:X168"/>
    <mergeCell ref="C171:D171"/>
    <mergeCell ref="E171:F171"/>
    <mergeCell ref="G171:H171"/>
    <mergeCell ref="I171:J171"/>
    <mergeCell ref="K171:L171"/>
    <mergeCell ref="C170:D170"/>
    <mergeCell ref="E170:F170"/>
    <mergeCell ref="G170:H170"/>
    <mergeCell ref="I170:J170"/>
    <mergeCell ref="K170:L170"/>
    <mergeCell ref="M171:N171"/>
    <mergeCell ref="O171:P171"/>
    <mergeCell ref="Q171:R171"/>
    <mergeCell ref="S171:T171"/>
    <mergeCell ref="U171:V171"/>
    <mergeCell ref="W171:X171"/>
    <mergeCell ref="O170:P170"/>
    <mergeCell ref="Q170:R170"/>
    <mergeCell ref="S170:T170"/>
    <mergeCell ref="B169:B171"/>
    <mergeCell ref="C169:D169"/>
    <mergeCell ref="E169:F169"/>
    <mergeCell ref="G169:H169"/>
    <mergeCell ref="I169:J169"/>
    <mergeCell ref="K169:L169"/>
    <mergeCell ref="B163:V163"/>
    <mergeCell ref="B165:V165"/>
    <mergeCell ref="B167:L167"/>
    <mergeCell ref="B168:D168"/>
    <mergeCell ref="E168:F168"/>
    <mergeCell ref="G168:H168"/>
    <mergeCell ref="I168:J168"/>
    <mergeCell ref="K168:L168"/>
    <mergeCell ref="M168:N168"/>
    <mergeCell ref="O168:P168"/>
    <mergeCell ref="M169:N169"/>
    <mergeCell ref="O169:P169"/>
    <mergeCell ref="Q169:R169"/>
    <mergeCell ref="S169:T169"/>
    <mergeCell ref="U169:V169"/>
    <mergeCell ref="U170:V170"/>
    <mergeCell ref="B151:V151"/>
    <mergeCell ref="B153:V153"/>
    <mergeCell ref="B154:C154"/>
    <mergeCell ref="B157:V157"/>
    <mergeCell ref="B159:V159"/>
    <mergeCell ref="B160:C160"/>
    <mergeCell ref="C143:E143"/>
    <mergeCell ref="C144:E144"/>
    <mergeCell ref="C145:E145"/>
    <mergeCell ref="C146:E146"/>
    <mergeCell ref="C147:E147"/>
    <mergeCell ref="B148:C148"/>
    <mergeCell ref="B119:D119"/>
    <mergeCell ref="E119:F119"/>
    <mergeCell ref="C137:E137"/>
    <mergeCell ref="C138:E138"/>
    <mergeCell ref="C139:E139"/>
    <mergeCell ref="C140:E140"/>
    <mergeCell ref="C141:E141"/>
    <mergeCell ref="C142:E142"/>
    <mergeCell ref="C131:E131"/>
    <mergeCell ref="C132:E132"/>
    <mergeCell ref="C133:E133"/>
    <mergeCell ref="C134:E134"/>
    <mergeCell ref="C135:E135"/>
    <mergeCell ref="C136:E136"/>
    <mergeCell ref="P126:Q126"/>
    <mergeCell ref="R126:S126"/>
    <mergeCell ref="T126:U126"/>
    <mergeCell ref="C128:E128"/>
    <mergeCell ref="C129:E129"/>
    <mergeCell ref="C130:E130"/>
    <mergeCell ref="B122:V122"/>
    <mergeCell ref="B124:C124"/>
    <mergeCell ref="B126:E127"/>
    <mergeCell ref="F126:F127"/>
    <mergeCell ref="G126:G127"/>
    <mergeCell ref="H126:I126"/>
    <mergeCell ref="J126:K126"/>
    <mergeCell ref="L126:M126"/>
    <mergeCell ref="N126:O126"/>
    <mergeCell ref="B117:D117"/>
    <mergeCell ref="E117:F117"/>
    <mergeCell ref="G117:J117"/>
    <mergeCell ref="K117:V117"/>
    <mergeCell ref="B118:D118"/>
    <mergeCell ref="E118:F118"/>
    <mergeCell ref="G118:J118"/>
    <mergeCell ref="K118:V118"/>
    <mergeCell ref="B114:V114"/>
    <mergeCell ref="B115:D115"/>
    <mergeCell ref="E115:F115"/>
    <mergeCell ref="G115:J115"/>
    <mergeCell ref="K115:V115"/>
    <mergeCell ref="B116:D116"/>
    <mergeCell ref="E116:F116"/>
    <mergeCell ref="G116:J116"/>
    <mergeCell ref="K116:V116"/>
    <mergeCell ref="S103:T103"/>
    <mergeCell ref="U103:V103"/>
    <mergeCell ref="B105:F105"/>
    <mergeCell ref="G105:J105"/>
    <mergeCell ref="B110:V110"/>
    <mergeCell ref="B111:C111"/>
    <mergeCell ref="Q102:R102"/>
    <mergeCell ref="S102:T102"/>
    <mergeCell ref="U102:V102"/>
    <mergeCell ref="B103:F103"/>
    <mergeCell ref="G103:H103"/>
    <mergeCell ref="I103:J103"/>
    <mergeCell ref="K103:L103"/>
    <mergeCell ref="M103:N103"/>
    <mergeCell ref="O103:P103"/>
    <mergeCell ref="Q103:R103"/>
    <mergeCell ref="C102:F102"/>
    <mergeCell ref="G102:H102"/>
    <mergeCell ref="I102:J102"/>
    <mergeCell ref="K102:L102"/>
    <mergeCell ref="M102:N102"/>
    <mergeCell ref="O102:P102"/>
    <mergeCell ref="B96:B99"/>
    <mergeCell ref="U100:V100"/>
    <mergeCell ref="C101:F101"/>
    <mergeCell ref="G101:H101"/>
    <mergeCell ref="I101:J101"/>
    <mergeCell ref="K101:L101"/>
    <mergeCell ref="M101:N101"/>
    <mergeCell ref="O101:P101"/>
    <mergeCell ref="Q101:R101"/>
    <mergeCell ref="S101:T101"/>
    <mergeCell ref="U101:V101"/>
    <mergeCell ref="B100:B102"/>
    <mergeCell ref="C100:F100"/>
    <mergeCell ref="G100:H100"/>
    <mergeCell ref="I100:J100"/>
    <mergeCell ref="K100:L100"/>
    <mergeCell ref="M100:N100"/>
    <mergeCell ref="O100:P100"/>
    <mergeCell ref="Q100:R100"/>
    <mergeCell ref="S100:T100"/>
    <mergeCell ref="C99:F99"/>
    <mergeCell ref="G99:H99"/>
    <mergeCell ref="I99:J99"/>
    <mergeCell ref="K99:L99"/>
    <mergeCell ref="M99:N99"/>
    <mergeCell ref="O99:P99"/>
    <mergeCell ref="Q99:R99"/>
    <mergeCell ref="S99:T99"/>
    <mergeCell ref="U99:V99"/>
    <mergeCell ref="C98:F98"/>
    <mergeCell ref="G98:H98"/>
    <mergeCell ref="I98:J98"/>
    <mergeCell ref="K98:L98"/>
    <mergeCell ref="M98:N98"/>
    <mergeCell ref="O98:P98"/>
    <mergeCell ref="Q98:R98"/>
    <mergeCell ref="S98:T98"/>
    <mergeCell ref="U98:V98"/>
    <mergeCell ref="O96:P96"/>
    <mergeCell ref="Q96:R96"/>
    <mergeCell ref="S96:T96"/>
    <mergeCell ref="U96:V96"/>
    <mergeCell ref="C97:F97"/>
    <mergeCell ref="G97:H97"/>
    <mergeCell ref="I97:J97"/>
    <mergeCell ref="K97:L97"/>
    <mergeCell ref="M97:N97"/>
    <mergeCell ref="O97:P97"/>
    <mergeCell ref="C96:F96"/>
    <mergeCell ref="G96:H96"/>
    <mergeCell ref="I96:J96"/>
    <mergeCell ref="K96:L96"/>
    <mergeCell ref="M96:N96"/>
    <mergeCell ref="Q97:R97"/>
    <mergeCell ref="S97:T97"/>
    <mergeCell ref="U97:V97"/>
    <mergeCell ref="B94:V94"/>
    <mergeCell ref="B95:F95"/>
    <mergeCell ref="G95:H95"/>
    <mergeCell ref="I95:J95"/>
    <mergeCell ref="K95:L95"/>
    <mergeCell ref="M95:N95"/>
    <mergeCell ref="O95:P95"/>
    <mergeCell ref="Q95:R95"/>
    <mergeCell ref="S95:T95"/>
    <mergeCell ref="U95:V95"/>
    <mergeCell ref="B82:V82"/>
    <mergeCell ref="B84:V84"/>
    <mergeCell ref="B86:V86"/>
    <mergeCell ref="B88:V88"/>
    <mergeCell ref="B90:V90"/>
    <mergeCell ref="B91:C91"/>
    <mergeCell ref="B68:V68"/>
    <mergeCell ref="B70:V70"/>
    <mergeCell ref="B71:C71"/>
    <mergeCell ref="B74:V74"/>
    <mergeCell ref="B78:V78"/>
    <mergeCell ref="B80:V80"/>
    <mergeCell ref="B58:V58"/>
    <mergeCell ref="B59:V59"/>
    <mergeCell ref="B61:V61"/>
    <mergeCell ref="B62:C62"/>
    <mergeCell ref="B64:V64"/>
    <mergeCell ref="B65:C65"/>
    <mergeCell ref="B42:C42"/>
    <mergeCell ref="B47:V47"/>
    <mergeCell ref="B48:C48"/>
    <mergeCell ref="B51:V51"/>
    <mergeCell ref="B54:V54"/>
    <mergeCell ref="B55:C55"/>
    <mergeCell ref="B34:V34"/>
    <mergeCell ref="B35:V35"/>
    <mergeCell ref="B36:C36"/>
    <mergeCell ref="E36:F36"/>
    <mergeCell ref="B39:V39"/>
    <mergeCell ref="B41:V41"/>
    <mergeCell ref="B28:G28"/>
    <mergeCell ref="H28:V28"/>
    <mergeCell ref="B29:G29"/>
    <mergeCell ref="H29:V29"/>
    <mergeCell ref="B30:G30"/>
    <mergeCell ref="H30:V30"/>
    <mergeCell ref="B25:G25"/>
    <mergeCell ref="H25:V25"/>
    <mergeCell ref="B26:G26"/>
    <mergeCell ref="H26:V26"/>
    <mergeCell ref="B27:G27"/>
    <mergeCell ref="H27:V27"/>
    <mergeCell ref="P16:T16"/>
    <mergeCell ref="P17:T17"/>
    <mergeCell ref="P18:T18"/>
    <mergeCell ref="P19:T19"/>
    <mergeCell ref="P20:T20"/>
    <mergeCell ref="B24:G24"/>
    <mergeCell ref="H24:V24"/>
    <mergeCell ref="P7:T7"/>
    <mergeCell ref="P8:T8"/>
    <mergeCell ref="P9:T9"/>
    <mergeCell ref="B10:M20"/>
    <mergeCell ref="P10:T10"/>
    <mergeCell ref="P11:T11"/>
    <mergeCell ref="P12:T12"/>
    <mergeCell ref="P13:T13"/>
    <mergeCell ref="P14:T14"/>
    <mergeCell ref="P15:T15"/>
  </mergeCells>
  <conditionalFormatting sqref="H128:V147">
    <cfRule type="cellIs" dxfId="5" priority="2" operator="equal">
      <formula>1</formula>
    </cfRule>
  </conditionalFormatting>
  <conditionalFormatting sqref="E119:F119">
    <cfRule type="cellIs" dxfId="4" priority="1" operator="notEqual">
      <formula>1</formula>
    </cfRule>
  </conditionalFormatting>
  <dataValidations count="8">
    <dataValidation type="list" allowBlank="1" showInputMessage="1" showErrorMessage="1" sqref="F128:G128">
      <formula1>$W$128:$W$144</formula1>
    </dataValidation>
    <dataValidation type="textLength" operator="lessThanOrEqual" allowBlank="1" showInputMessage="1" showErrorMessage="1" sqref="B78:V78 B82:V82 B86:V86 B90:V90 B110:V110 B165:V165 B159:V159 B153:V153">
      <formula1>900</formula1>
    </dataValidation>
    <dataValidation type="textLength" operator="lessThanOrEqual" allowBlank="1" showInputMessage="1" showErrorMessage="1" sqref="B54:V54">
      <formula1>450</formula1>
    </dataValidation>
    <dataValidation type="list" allowBlank="1" showInputMessage="1" showErrorMessage="1" sqref="D124">
      <formula1>"2018,2019,2020,2021,2022,2023,2024,2025,2026,2027"</formula1>
    </dataValidation>
    <dataValidation type="list" allowBlank="1" showInputMessage="1" showErrorMessage="1" sqref="F129:G147">
      <formula1>$W$127:$W$143</formula1>
    </dataValidation>
    <dataValidation type="textLength" allowBlank="1" showInputMessage="1" showErrorMessage="1" sqref="B61:V61 B70:V70">
      <formula1>0</formula1>
      <formula2>3600</formula2>
    </dataValidation>
    <dataValidation type="textLength" allowBlank="1" showInputMessage="1" showErrorMessage="1" sqref="B47 B41">
      <formula1>0</formula1>
      <formula2>900</formula2>
    </dataValidation>
    <dataValidation type="textLength" allowBlank="1" showInputMessage="1" showErrorMessage="1" sqref="B64:V64">
      <formula1>0</formula1>
      <formula2>600</formula2>
    </dataValidation>
  </dataValidations>
  <hyperlinks>
    <hyperlink ref="B1" location="'Partner 8'!$A$2" display="Nahoru"/>
    <hyperlink ref="P7" location="'Partner 8'!$A$23" display="1. Základní údaje"/>
    <hyperlink ref="P8" location="'Partner 8'!$A$33" display="2. Tématické zaměření projektu dle FST "/>
    <hyperlink ref="P9" location="'Partner 8'!$A$38" display="3. Stručný popis projektu – abstrakt "/>
    <hyperlink ref="P10" location="'Partner 8'!$A$44" display="4. Aktuální připravenost projektového záměru"/>
    <hyperlink ref="P11" location="'Partner 8'!$A$50" display="5. Profil subjektu"/>
    <hyperlink ref="P12" location="'Partner 8'!$A$57" display="6. Identifikace cílů, přínosů a dopadů projektu"/>
    <hyperlink ref="P13" location="'Partner 8'!$A$67" display="7. Charakteristika věcné části projektu "/>
    <hyperlink ref="P14" location="'Partner 8'!$A$73" display="8. Popis stavebně-technického řešení"/>
    <hyperlink ref="P15" location="'Partner 8'!$A$93" display="9. Celkové náklady projektu "/>
    <hyperlink ref="P16" location="'Partner 8'!$A$113" display="10. Spolufinancování"/>
    <hyperlink ref="P17" location="'Partner 8'!$A$121" display="11. Harmonogram projektu "/>
    <hyperlink ref="P18" location="'Partner 8'!$A$150" display="12. Zkušenosti v oblasti řízení projektu"/>
    <hyperlink ref="P19" location="'Partner 8'!$A$156" display="13. Analýza rizik a varianty řešení"/>
    <hyperlink ref="P20" location="'Partner 8'!$A$162" display="14. Finanční a věcná udržitelnost projektu"/>
  </hyperlink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lessThanOrEqual" allowBlank="1" showInputMessage="1" showErrorMessage="1">
          <x14:formula1>
            <xm:f>temp!$A$1:$A$12</xm:f>
          </x14:formula1>
          <xm:sqref>B35:V35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B1:Z176"/>
  <sheetViews>
    <sheetView zoomScale="80" zoomScaleNormal="80" workbookViewId="0">
      <pane ySplit="1" topLeftCell="A2" activePane="bottomLeft" state="frozen"/>
      <selection pane="bottomLeft" activeCell="A2" sqref="A2"/>
    </sheetView>
  </sheetViews>
  <sheetFormatPr defaultColWidth="9.140625" defaultRowHeight="15" x14ac:dyDescent="0.25"/>
  <cols>
    <col min="1" max="1" width="4.140625" style="1" customWidth="1"/>
    <col min="2" max="2" width="4" style="1" customWidth="1"/>
    <col min="3" max="3" width="9.7109375" style="1" customWidth="1"/>
    <col min="4" max="4" width="10.85546875" style="1" customWidth="1"/>
    <col min="5" max="22" width="9.7109375" style="1" customWidth="1"/>
    <col min="23" max="24" width="9.140625" style="1"/>
    <col min="25" max="25" width="4.28515625" style="1" customWidth="1"/>
    <col min="26" max="26" width="4.85546875" style="1" customWidth="1"/>
    <col min="27" max="16384" width="9.140625" style="1"/>
  </cols>
  <sheetData>
    <row r="1" spans="2:21" ht="15" customHeight="1" x14ac:dyDescent="0.25">
      <c r="B1" s="39" t="s">
        <v>120</v>
      </c>
    </row>
    <row r="2" spans="2:21" ht="15" customHeight="1" x14ac:dyDescent="0.25"/>
    <row r="3" spans="2:21" ht="15" customHeight="1" x14ac:dyDescent="0.2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" customHeight="1" x14ac:dyDescent="0.2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U4" s="3"/>
    </row>
    <row r="5" spans="2:21" ht="15" customHeight="1" x14ac:dyDescent="0.25"/>
    <row r="6" spans="2:21" ht="15" customHeight="1" x14ac:dyDescent="0.35">
      <c r="P6" s="4" t="s">
        <v>0</v>
      </c>
    </row>
    <row r="7" spans="2:21" ht="15" customHeight="1" x14ac:dyDescent="0.25">
      <c r="P7" s="110" t="s">
        <v>1</v>
      </c>
      <c r="Q7" s="111"/>
      <c r="R7" s="111"/>
      <c r="S7" s="111"/>
      <c r="T7" s="111"/>
    </row>
    <row r="8" spans="2:21" ht="15" customHeight="1" x14ac:dyDescent="0.25">
      <c r="P8" s="110" t="s">
        <v>95</v>
      </c>
      <c r="Q8" s="111"/>
      <c r="R8" s="111"/>
      <c r="S8" s="111"/>
      <c r="T8" s="111"/>
    </row>
    <row r="9" spans="2:21" ht="15" customHeight="1" x14ac:dyDescent="0.2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P9" s="110" t="s">
        <v>96</v>
      </c>
      <c r="Q9" s="111"/>
      <c r="R9" s="111"/>
      <c r="S9" s="111"/>
      <c r="T9" s="111"/>
    </row>
    <row r="10" spans="2:21" ht="15" customHeight="1" x14ac:dyDescent="0.25">
      <c r="B10" s="112" t="s">
        <v>122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31"/>
      <c r="P10" s="110" t="s">
        <v>97</v>
      </c>
      <c r="Q10" s="111"/>
      <c r="R10" s="111"/>
      <c r="S10" s="111"/>
      <c r="T10" s="111"/>
    </row>
    <row r="11" spans="2:21" ht="15" customHeight="1" x14ac:dyDescent="0.25"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31"/>
      <c r="P11" s="110" t="s">
        <v>108</v>
      </c>
      <c r="Q11" s="111"/>
      <c r="R11" s="111"/>
      <c r="S11" s="111"/>
      <c r="T11" s="111"/>
    </row>
    <row r="12" spans="2:21" ht="15" customHeight="1" x14ac:dyDescent="0.25"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31"/>
      <c r="P12" s="110" t="s">
        <v>98</v>
      </c>
      <c r="Q12" s="111"/>
      <c r="R12" s="111"/>
      <c r="S12" s="111"/>
      <c r="T12" s="111"/>
    </row>
    <row r="13" spans="2:21" ht="15" customHeight="1" x14ac:dyDescent="0.25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31"/>
      <c r="P13" s="110" t="s">
        <v>99</v>
      </c>
      <c r="Q13" s="111"/>
      <c r="R13" s="111"/>
      <c r="S13" s="111"/>
      <c r="T13" s="111"/>
    </row>
    <row r="14" spans="2:21" ht="15" customHeight="1" x14ac:dyDescent="0.25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31"/>
      <c r="P14" s="110" t="s">
        <v>71</v>
      </c>
      <c r="Q14" s="111"/>
      <c r="R14" s="111"/>
      <c r="S14" s="111"/>
      <c r="T14" s="111"/>
    </row>
    <row r="15" spans="2:21" ht="15" customHeight="1" x14ac:dyDescent="0.25"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31"/>
      <c r="P15" s="110" t="s">
        <v>100</v>
      </c>
      <c r="Q15" s="111"/>
      <c r="R15" s="111"/>
      <c r="S15" s="111"/>
      <c r="T15" s="111"/>
    </row>
    <row r="16" spans="2:21" ht="15" customHeight="1" x14ac:dyDescent="0.25"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31"/>
      <c r="P16" s="110" t="s">
        <v>101</v>
      </c>
      <c r="Q16" s="111"/>
      <c r="R16" s="111"/>
      <c r="S16" s="111"/>
      <c r="T16" s="111"/>
    </row>
    <row r="17" spans="2:22" ht="15" customHeight="1" x14ac:dyDescent="0.25"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31"/>
      <c r="P17" s="110" t="s">
        <v>102</v>
      </c>
      <c r="Q17" s="111"/>
      <c r="R17" s="111"/>
      <c r="S17" s="111"/>
      <c r="T17" s="111"/>
    </row>
    <row r="18" spans="2:22" ht="15" customHeight="1" x14ac:dyDescent="0.25"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31"/>
      <c r="P18" s="110" t="s">
        <v>103</v>
      </c>
      <c r="Q18" s="111"/>
      <c r="R18" s="111"/>
      <c r="S18" s="111"/>
      <c r="T18" s="111"/>
    </row>
    <row r="19" spans="2:22" ht="15" customHeight="1" x14ac:dyDescent="0.25"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31"/>
      <c r="P19" s="110" t="s">
        <v>104</v>
      </c>
      <c r="Q19" s="111"/>
      <c r="R19" s="111"/>
      <c r="S19" s="111"/>
      <c r="T19" s="111"/>
    </row>
    <row r="20" spans="2:22" ht="15" customHeight="1" x14ac:dyDescent="0.25"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31"/>
      <c r="P20" s="110" t="s">
        <v>105</v>
      </c>
      <c r="Q20" s="111"/>
      <c r="R20" s="111"/>
      <c r="S20" s="111"/>
      <c r="T20" s="111"/>
    </row>
    <row r="21" spans="2:22" ht="15" customHeight="1" x14ac:dyDescent="0.2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P21" s="30"/>
      <c r="Q21" s="30"/>
      <c r="R21" s="30"/>
      <c r="S21" s="30"/>
      <c r="T21" s="30"/>
    </row>
    <row r="22" spans="2:22" ht="15" customHeight="1" x14ac:dyDescent="0.2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P22" s="30"/>
      <c r="Q22" s="30"/>
      <c r="R22" s="30"/>
      <c r="S22" s="30"/>
      <c r="T22" s="30"/>
    </row>
    <row r="23" spans="2:22" ht="18.75" x14ac:dyDescent="0.3">
      <c r="B23" s="5" t="s">
        <v>1</v>
      </c>
    </row>
    <row r="24" spans="2:22" ht="24" customHeight="1" x14ac:dyDescent="0.25">
      <c r="B24" s="132" t="s">
        <v>91</v>
      </c>
      <c r="C24" s="133"/>
      <c r="D24" s="133"/>
      <c r="E24" s="133"/>
      <c r="F24" s="133"/>
      <c r="G24" s="134"/>
      <c r="H24" s="139"/>
      <c r="I24" s="140"/>
      <c r="J24" s="140"/>
      <c r="K24" s="140"/>
      <c r="L24" s="140"/>
      <c r="M24" s="140"/>
      <c r="N24" s="140"/>
      <c r="O24" s="141"/>
      <c r="P24" s="141"/>
      <c r="Q24" s="141"/>
      <c r="R24" s="141"/>
      <c r="S24" s="141"/>
      <c r="T24" s="141"/>
      <c r="U24" s="141"/>
      <c r="V24" s="142"/>
    </row>
    <row r="25" spans="2:22" ht="24" customHeight="1" x14ac:dyDescent="0.25">
      <c r="B25" s="132" t="s">
        <v>84</v>
      </c>
      <c r="C25" s="133"/>
      <c r="D25" s="133"/>
      <c r="E25" s="133"/>
      <c r="F25" s="133"/>
      <c r="G25" s="134"/>
      <c r="H25" s="139"/>
      <c r="I25" s="140"/>
      <c r="J25" s="140"/>
      <c r="K25" s="140"/>
      <c r="L25" s="140"/>
      <c r="M25" s="140"/>
      <c r="N25" s="140"/>
      <c r="O25" s="141"/>
      <c r="P25" s="141"/>
      <c r="Q25" s="141"/>
      <c r="R25" s="141"/>
      <c r="S25" s="141"/>
      <c r="T25" s="141"/>
      <c r="U25" s="141"/>
      <c r="V25" s="142"/>
    </row>
    <row r="26" spans="2:22" ht="24" customHeight="1" x14ac:dyDescent="0.25">
      <c r="B26" s="132" t="s">
        <v>92</v>
      </c>
      <c r="C26" s="133"/>
      <c r="D26" s="133"/>
      <c r="E26" s="133"/>
      <c r="F26" s="133"/>
      <c r="G26" s="134"/>
      <c r="H26" s="139"/>
      <c r="I26" s="140"/>
      <c r="J26" s="140"/>
      <c r="K26" s="140"/>
      <c r="L26" s="140"/>
      <c r="M26" s="140"/>
      <c r="N26" s="140"/>
      <c r="O26" s="141"/>
      <c r="P26" s="141"/>
      <c r="Q26" s="141"/>
      <c r="R26" s="141"/>
      <c r="S26" s="141"/>
      <c r="T26" s="141"/>
      <c r="U26" s="141"/>
      <c r="V26" s="142"/>
    </row>
    <row r="27" spans="2:22" ht="24" customHeight="1" x14ac:dyDescent="0.25">
      <c r="B27" s="132" t="s">
        <v>136</v>
      </c>
      <c r="C27" s="133"/>
      <c r="D27" s="133"/>
      <c r="E27" s="133"/>
      <c r="F27" s="133"/>
      <c r="G27" s="134"/>
      <c r="H27" s="139"/>
      <c r="I27" s="140"/>
      <c r="J27" s="140"/>
      <c r="K27" s="140"/>
      <c r="L27" s="140"/>
      <c r="M27" s="140"/>
      <c r="N27" s="140"/>
      <c r="O27" s="141"/>
      <c r="P27" s="141"/>
      <c r="Q27" s="141"/>
      <c r="R27" s="141"/>
      <c r="S27" s="141"/>
      <c r="T27" s="141"/>
      <c r="U27" s="141"/>
      <c r="V27" s="142"/>
    </row>
    <row r="28" spans="2:22" ht="24" customHeight="1" x14ac:dyDescent="0.25">
      <c r="B28" s="132" t="s">
        <v>93</v>
      </c>
      <c r="C28" s="133"/>
      <c r="D28" s="133"/>
      <c r="E28" s="133"/>
      <c r="F28" s="133"/>
      <c r="G28" s="134"/>
      <c r="H28" s="139"/>
      <c r="I28" s="140"/>
      <c r="J28" s="140"/>
      <c r="K28" s="140"/>
      <c r="L28" s="140"/>
      <c r="M28" s="140"/>
      <c r="N28" s="140"/>
      <c r="O28" s="141"/>
      <c r="P28" s="141"/>
      <c r="Q28" s="141"/>
      <c r="R28" s="141"/>
      <c r="S28" s="141"/>
      <c r="T28" s="141"/>
      <c r="U28" s="141"/>
      <c r="V28" s="142"/>
    </row>
    <row r="29" spans="2:22" ht="24" customHeight="1" x14ac:dyDescent="0.25">
      <c r="B29" s="132" t="s">
        <v>94</v>
      </c>
      <c r="C29" s="133"/>
      <c r="D29" s="133"/>
      <c r="E29" s="133"/>
      <c r="F29" s="133"/>
      <c r="G29" s="134"/>
      <c r="H29" s="139"/>
      <c r="I29" s="140"/>
      <c r="J29" s="140"/>
      <c r="K29" s="140"/>
      <c r="L29" s="140"/>
      <c r="M29" s="140"/>
      <c r="N29" s="140"/>
      <c r="O29" s="141"/>
      <c r="P29" s="141"/>
      <c r="Q29" s="141"/>
      <c r="R29" s="141"/>
      <c r="S29" s="141"/>
      <c r="T29" s="141"/>
      <c r="U29" s="141"/>
      <c r="V29" s="142"/>
    </row>
    <row r="30" spans="2:22" ht="24" customHeight="1" x14ac:dyDescent="0.25">
      <c r="B30" s="132" t="s">
        <v>87</v>
      </c>
      <c r="C30" s="133"/>
      <c r="D30" s="133"/>
      <c r="E30" s="133"/>
      <c r="F30" s="133"/>
      <c r="G30" s="134"/>
      <c r="H30" s="139"/>
      <c r="I30" s="140"/>
      <c r="J30" s="140"/>
      <c r="K30" s="140"/>
      <c r="L30" s="140"/>
      <c r="M30" s="140"/>
      <c r="N30" s="140"/>
      <c r="O30" s="141"/>
      <c r="P30" s="141"/>
      <c r="Q30" s="141"/>
      <c r="R30" s="141"/>
      <c r="S30" s="141"/>
      <c r="T30" s="141"/>
      <c r="U30" s="141"/>
      <c r="V30" s="142"/>
    </row>
    <row r="31" spans="2:22" ht="15" customHeight="1" x14ac:dyDescent="0.25">
      <c r="B31" s="30"/>
      <c r="C31" s="30"/>
      <c r="M31" s="6"/>
    </row>
    <row r="32" spans="2:22" ht="15" customHeight="1" x14ac:dyDescent="0.25">
      <c r="B32" s="30"/>
      <c r="C32" s="30"/>
      <c r="M32" s="6"/>
    </row>
    <row r="33" spans="2:22" ht="15" customHeight="1" x14ac:dyDescent="0.3">
      <c r="B33" s="7" t="s">
        <v>95</v>
      </c>
      <c r="M33" s="6"/>
    </row>
    <row r="34" spans="2:22" ht="18.600000000000001" customHeight="1" x14ac:dyDescent="0.25">
      <c r="B34" s="60" t="s">
        <v>88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</row>
    <row r="35" spans="2:22" ht="40.35" customHeight="1" x14ac:dyDescent="0.25"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5"/>
    </row>
    <row r="36" spans="2:22" ht="15" customHeight="1" x14ac:dyDescent="0.25">
      <c r="B36" s="111"/>
      <c r="C36" s="111"/>
      <c r="E36" s="61"/>
      <c r="F36" s="61"/>
      <c r="M36" s="6"/>
    </row>
    <row r="37" spans="2:22" x14ac:dyDescent="0.25">
      <c r="B37" s="30"/>
      <c r="C37" s="30"/>
    </row>
    <row r="38" spans="2:22" ht="20.25" customHeight="1" x14ac:dyDescent="0.3">
      <c r="B38" s="7" t="s">
        <v>96</v>
      </c>
      <c r="C38" s="8"/>
      <c r="D38" s="8"/>
      <c r="E38" s="8"/>
      <c r="F38" s="8"/>
      <c r="G38" s="8"/>
      <c r="H38" s="8"/>
      <c r="I38" s="8"/>
      <c r="J38" s="8"/>
      <c r="M38" s="6"/>
    </row>
    <row r="39" spans="2:22" s="8" customFormat="1" ht="19.350000000000001" customHeight="1" x14ac:dyDescent="0.25">
      <c r="B39" s="60" t="s">
        <v>69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</row>
    <row r="40" spans="2:22" ht="24.95" customHeight="1" x14ac:dyDescent="0.25">
      <c r="B40" s="9" t="s">
        <v>2</v>
      </c>
      <c r="H40" s="10"/>
      <c r="V40" s="11" t="str">
        <f>CONCATENATE("Napsáno ",LEN(B41)," z 900 znaků")</f>
        <v>Napsáno 0 z 900 znaků</v>
      </c>
    </row>
    <row r="41" spans="2:22" ht="99.95" customHeight="1" x14ac:dyDescent="0.25"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5"/>
    </row>
    <row r="42" spans="2:22" x14ac:dyDescent="0.25">
      <c r="B42" s="111"/>
      <c r="C42" s="111"/>
    </row>
    <row r="43" spans="2:22" x14ac:dyDescent="0.25">
      <c r="B43" s="30"/>
      <c r="C43" s="30"/>
    </row>
    <row r="44" spans="2:22" ht="18.75" x14ac:dyDescent="0.25">
      <c r="B44" s="13" t="s">
        <v>97</v>
      </c>
    </row>
    <row r="45" spans="2:22" x14ac:dyDescent="0.25">
      <c r="B45" s="14" t="s">
        <v>3</v>
      </c>
    </row>
    <row r="46" spans="2:22" ht="24.95" customHeight="1" x14ac:dyDescent="0.25">
      <c r="B46" s="9" t="s">
        <v>2</v>
      </c>
      <c r="H46" s="10"/>
      <c r="V46" s="11" t="str">
        <f>CONCATENATE("Napsáno ",LEN(B47)," z 900 znaků")</f>
        <v>Napsáno 0 z 900 znaků</v>
      </c>
    </row>
    <row r="47" spans="2:22" ht="99.95" customHeight="1" x14ac:dyDescent="0.25"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5"/>
    </row>
    <row r="48" spans="2:22" x14ac:dyDescent="0.25">
      <c r="B48" s="111"/>
      <c r="C48" s="111"/>
    </row>
    <row r="49" spans="2:22" x14ac:dyDescent="0.25">
      <c r="B49" s="30"/>
      <c r="C49" s="30"/>
    </row>
    <row r="50" spans="2:22" ht="18.75" x14ac:dyDescent="0.25">
      <c r="B50" s="13" t="s">
        <v>108</v>
      </c>
    </row>
    <row r="51" spans="2:22" ht="36.75" customHeight="1" x14ac:dyDescent="0.25">
      <c r="B51" s="74" t="s">
        <v>113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</row>
    <row r="52" spans="2:22" ht="18.75" customHeight="1" x14ac:dyDescent="0.25">
      <c r="B52" s="15" t="s">
        <v>109</v>
      </c>
    </row>
    <row r="53" spans="2:22" ht="19.5" customHeight="1" x14ac:dyDescent="0.25">
      <c r="B53" s="9" t="s">
        <v>4</v>
      </c>
      <c r="H53" s="10"/>
      <c r="V53" s="11" t="str">
        <f>CONCATENATE("Napsáno ",LEN(B54)," ze 450 znaků")</f>
        <v>Napsáno 0 ze 450 znaků</v>
      </c>
    </row>
    <row r="54" spans="2:22" ht="60" customHeight="1" x14ac:dyDescent="0.25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5"/>
    </row>
    <row r="55" spans="2:22" x14ac:dyDescent="0.25">
      <c r="B55" s="111"/>
      <c r="C55" s="111"/>
    </row>
    <row r="56" spans="2:22" x14ac:dyDescent="0.25">
      <c r="B56" s="30"/>
      <c r="C56" s="30"/>
    </row>
    <row r="57" spans="2:22" ht="18.75" x14ac:dyDescent="0.25">
      <c r="B57" s="13" t="s">
        <v>98</v>
      </c>
    </row>
    <row r="58" spans="2:22" ht="40.35" customHeight="1" x14ac:dyDescent="0.25">
      <c r="B58" s="62" t="s">
        <v>70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</row>
    <row r="59" spans="2:22" ht="59.45" customHeight="1" x14ac:dyDescent="0.25">
      <c r="B59" s="62" t="s">
        <v>73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</row>
    <row r="60" spans="2:22" ht="16.5" customHeight="1" x14ac:dyDescent="0.25">
      <c r="B60" s="9" t="s">
        <v>5</v>
      </c>
      <c r="H60" s="10"/>
      <c r="V60" s="11" t="str">
        <f>CONCATENATE("Napsáno ",LEN(B61)," z 3600 znaků")</f>
        <v>Napsáno 0 z 3600 znaků</v>
      </c>
    </row>
    <row r="61" spans="2:22" ht="275.10000000000002" customHeight="1" x14ac:dyDescent="0.25">
      <c r="B61" s="63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5"/>
    </row>
    <row r="62" spans="2:22" x14ac:dyDescent="0.25">
      <c r="B62" s="61"/>
      <c r="C62" s="61"/>
    </row>
    <row r="63" spans="2:22" ht="13.7" customHeight="1" x14ac:dyDescent="0.25">
      <c r="B63" s="9" t="s">
        <v>72</v>
      </c>
      <c r="C63" s="30"/>
      <c r="V63" s="11" t="str">
        <f>CONCATENATE("Napsáno ",LEN(B64)," z 600 znaků")</f>
        <v>Napsáno 0 z 600 znaků</v>
      </c>
    </row>
    <row r="64" spans="2:22" ht="60" customHeight="1" x14ac:dyDescent="0.25">
      <c r="B64" s="75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</row>
    <row r="65" spans="2:22" ht="13.7" customHeight="1" x14ac:dyDescent="0.25">
      <c r="B65" s="111"/>
      <c r="C65" s="111"/>
    </row>
    <row r="66" spans="2:22" ht="13.7" customHeight="1" x14ac:dyDescent="0.25">
      <c r="B66" s="30"/>
      <c r="C66" s="30"/>
    </row>
    <row r="67" spans="2:22" ht="18.75" x14ac:dyDescent="0.25">
      <c r="B67" s="13" t="s">
        <v>99</v>
      </c>
    </row>
    <row r="68" spans="2:22" ht="76.5" customHeight="1" x14ac:dyDescent="0.25">
      <c r="B68" s="62" t="s">
        <v>110</v>
      </c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</row>
    <row r="69" spans="2:22" x14ac:dyDescent="0.25">
      <c r="B69" s="9" t="s">
        <v>5</v>
      </c>
      <c r="H69" s="10"/>
      <c r="V69" s="11" t="str">
        <f>CONCATENATE("Napsáno ",LEN(B70)," z 3600 znaků")</f>
        <v>Napsáno 0 z 3600 znaků</v>
      </c>
    </row>
    <row r="70" spans="2:22" ht="275.10000000000002" customHeight="1" x14ac:dyDescent="0.25"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5"/>
    </row>
    <row r="71" spans="2:22" x14ac:dyDescent="0.25">
      <c r="B71" s="111"/>
      <c r="C71" s="111"/>
    </row>
    <row r="72" spans="2:22" x14ac:dyDescent="0.25">
      <c r="B72" s="30"/>
      <c r="C72" s="30"/>
    </row>
    <row r="73" spans="2:22" ht="18.75" x14ac:dyDescent="0.25">
      <c r="B73" s="13" t="s">
        <v>71</v>
      </c>
    </row>
    <row r="74" spans="2:22" ht="49.5" customHeight="1" x14ac:dyDescent="0.25">
      <c r="B74" s="62" t="s">
        <v>111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</row>
    <row r="75" spans="2:22" ht="15.75" x14ac:dyDescent="0.25">
      <c r="B75" s="15" t="s">
        <v>6</v>
      </c>
    </row>
    <row r="76" spans="2:22" x14ac:dyDescent="0.25">
      <c r="B76" s="10" t="s">
        <v>7</v>
      </c>
    </row>
    <row r="77" spans="2:22" ht="16.5" customHeight="1" x14ac:dyDescent="0.25">
      <c r="B77" s="9" t="s">
        <v>2</v>
      </c>
      <c r="H77" s="10"/>
      <c r="V77" s="11" t="str">
        <f>CONCATENATE("Napsáno ",LEN(B78)," z 900 znaků")</f>
        <v>Napsáno 0 z 900 znaků</v>
      </c>
    </row>
    <row r="78" spans="2:22" ht="150" customHeight="1" x14ac:dyDescent="0.25">
      <c r="B78" s="71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3"/>
    </row>
    <row r="79" spans="2:22" ht="22.5" customHeight="1" x14ac:dyDescent="0.25">
      <c r="B79" s="15" t="s">
        <v>8</v>
      </c>
    </row>
    <row r="80" spans="2:22" ht="34.35" customHeight="1" x14ac:dyDescent="0.25">
      <c r="B80" s="60" t="s">
        <v>9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</row>
    <row r="81" spans="2:22" ht="18" customHeight="1" x14ac:dyDescent="0.25">
      <c r="B81" s="9" t="s">
        <v>2</v>
      </c>
      <c r="H81" s="10"/>
      <c r="V81" s="11" t="str">
        <f>CONCATENATE("Napsáno ",LEN(B82)," z 900 znaků")</f>
        <v>Napsáno 0 z 900 znaků</v>
      </c>
    </row>
    <row r="82" spans="2:22" ht="150" customHeight="1" x14ac:dyDescent="0.25">
      <c r="B82" s="71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3"/>
    </row>
    <row r="83" spans="2:22" ht="24.75" customHeight="1" x14ac:dyDescent="0.25">
      <c r="B83" s="15" t="s">
        <v>10</v>
      </c>
    </row>
    <row r="84" spans="2:22" ht="50.25" customHeight="1" x14ac:dyDescent="0.25">
      <c r="B84" s="60" t="s">
        <v>112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</row>
    <row r="85" spans="2:22" ht="16.5" customHeight="1" x14ac:dyDescent="0.25">
      <c r="B85" s="9" t="s">
        <v>2</v>
      </c>
      <c r="H85" s="10"/>
      <c r="V85" s="11" t="str">
        <f>CONCATENATE("Napsáno ",LEN(B86)," z 900 znaků")</f>
        <v>Napsáno 0 z 900 znaků</v>
      </c>
    </row>
    <row r="86" spans="2:22" ht="150" customHeight="1" x14ac:dyDescent="0.25">
      <c r="B86" s="71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3"/>
    </row>
    <row r="87" spans="2:22" ht="23.25" customHeight="1" x14ac:dyDescent="0.25">
      <c r="B87" s="15" t="s">
        <v>11</v>
      </c>
    </row>
    <row r="88" spans="2:22" ht="64.5" customHeight="1" x14ac:dyDescent="0.25">
      <c r="B88" s="60" t="s">
        <v>12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</row>
    <row r="89" spans="2:22" ht="18" customHeight="1" x14ac:dyDescent="0.25">
      <c r="B89" s="9" t="s">
        <v>2</v>
      </c>
      <c r="H89" s="10"/>
      <c r="V89" s="11" t="str">
        <f>CONCATENATE("Napsáno ",LEN(B90)," z 900 znaků")</f>
        <v>Napsáno 0 z 900 znaků</v>
      </c>
    </row>
    <row r="90" spans="2:22" ht="150" customHeight="1" x14ac:dyDescent="0.25">
      <c r="B90" s="71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3"/>
    </row>
    <row r="91" spans="2:22" x14ac:dyDescent="0.25">
      <c r="B91" s="111"/>
      <c r="C91" s="111"/>
    </row>
    <row r="92" spans="2:22" x14ac:dyDescent="0.25">
      <c r="B92" s="30"/>
      <c r="C92" s="30"/>
    </row>
    <row r="93" spans="2:22" ht="18.75" x14ac:dyDescent="0.25">
      <c r="B93" s="13" t="s">
        <v>100</v>
      </c>
    </row>
    <row r="94" spans="2:22" x14ac:dyDescent="0.25">
      <c r="B94" s="60" t="s">
        <v>13</v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</row>
    <row r="95" spans="2:22" ht="31.35" customHeight="1" x14ac:dyDescent="0.25">
      <c r="B95" s="66" t="s">
        <v>14</v>
      </c>
      <c r="C95" s="106"/>
      <c r="D95" s="106"/>
      <c r="E95" s="106"/>
      <c r="F95" s="67"/>
      <c r="G95" s="66" t="s">
        <v>15</v>
      </c>
      <c r="H95" s="67"/>
      <c r="I95" s="66" t="s">
        <v>16</v>
      </c>
      <c r="J95" s="67"/>
      <c r="K95" s="66" t="s">
        <v>17</v>
      </c>
      <c r="L95" s="67"/>
      <c r="M95" s="66" t="s">
        <v>18</v>
      </c>
      <c r="N95" s="67"/>
      <c r="O95" s="66" t="s">
        <v>19</v>
      </c>
      <c r="P95" s="67"/>
      <c r="Q95" s="66" t="s">
        <v>20</v>
      </c>
      <c r="R95" s="67"/>
      <c r="S95" s="66" t="s">
        <v>21</v>
      </c>
      <c r="T95" s="67"/>
      <c r="U95" s="66" t="s">
        <v>22</v>
      </c>
      <c r="V95" s="67"/>
    </row>
    <row r="96" spans="2:22" ht="28.35" customHeight="1" x14ac:dyDescent="0.25">
      <c r="B96" s="107" t="s">
        <v>23</v>
      </c>
      <c r="C96" s="56" t="s">
        <v>24</v>
      </c>
      <c r="D96" s="57"/>
      <c r="E96" s="57"/>
      <c r="F96" s="58"/>
      <c r="G96" s="68"/>
      <c r="H96" s="70"/>
      <c r="I96" s="68"/>
      <c r="J96" s="70"/>
      <c r="K96" s="68"/>
      <c r="L96" s="70"/>
      <c r="M96" s="68"/>
      <c r="N96" s="70"/>
      <c r="O96" s="68"/>
      <c r="P96" s="70"/>
      <c r="Q96" s="68"/>
      <c r="R96" s="70"/>
      <c r="S96" s="68"/>
      <c r="T96" s="70"/>
      <c r="U96" s="68"/>
      <c r="V96" s="70"/>
    </row>
    <row r="97" spans="2:22" ht="25.7" customHeight="1" x14ac:dyDescent="0.25">
      <c r="B97" s="108"/>
      <c r="C97" s="56" t="s">
        <v>25</v>
      </c>
      <c r="D97" s="57"/>
      <c r="E97" s="57"/>
      <c r="F97" s="58"/>
      <c r="G97" s="68"/>
      <c r="H97" s="70"/>
      <c r="I97" s="68"/>
      <c r="J97" s="70"/>
      <c r="K97" s="68"/>
      <c r="L97" s="70"/>
      <c r="M97" s="68"/>
      <c r="N97" s="70"/>
      <c r="O97" s="68"/>
      <c r="P97" s="70"/>
      <c r="Q97" s="68"/>
      <c r="R97" s="70"/>
      <c r="S97" s="68"/>
      <c r="T97" s="70"/>
      <c r="U97" s="68"/>
      <c r="V97" s="70"/>
    </row>
    <row r="98" spans="2:22" ht="32.450000000000003" customHeight="1" x14ac:dyDescent="0.25">
      <c r="B98" s="108"/>
      <c r="C98" s="56" t="s">
        <v>26</v>
      </c>
      <c r="D98" s="57"/>
      <c r="E98" s="57"/>
      <c r="F98" s="58"/>
      <c r="G98" s="68"/>
      <c r="H98" s="70"/>
      <c r="I98" s="68"/>
      <c r="J98" s="70"/>
      <c r="K98" s="68"/>
      <c r="L98" s="70"/>
      <c r="M98" s="68"/>
      <c r="N98" s="70"/>
      <c r="O98" s="68"/>
      <c r="P98" s="70"/>
      <c r="Q98" s="68"/>
      <c r="R98" s="70"/>
      <c r="S98" s="68"/>
      <c r="T98" s="70"/>
      <c r="U98" s="68"/>
      <c r="V98" s="70"/>
    </row>
    <row r="99" spans="2:22" ht="24.6" customHeight="1" x14ac:dyDescent="0.25">
      <c r="B99" s="109"/>
      <c r="C99" s="53" t="s">
        <v>27</v>
      </c>
      <c r="D99" s="54"/>
      <c r="E99" s="54"/>
      <c r="F99" s="55"/>
      <c r="G99" s="44">
        <f>SUM(G96:H98)</f>
        <v>0</v>
      </c>
      <c r="H99" s="45"/>
      <c r="I99" s="44">
        <f t="shared" ref="I99" si="0">SUM(I96:J98)</f>
        <v>0</v>
      </c>
      <c r="J99" s="45"/>
      <c r="K99" s="44">
        <f t="shared" ref="K99" si="1">SUM(K96:L98)</f>
        <v>0</v>
      </c>
      <c r="L99" s="45"/>
      <c r="M99" s="44">
        <f t="shared" ref="M99" si="2">SUM(M96:N98)</f>
        <v>0</v>
      </c>
      <c r="N99" s="45"/>
      <c r="O99" s="44">
        <f t="shared" ref="O99" si="3">SUM(O96:P98)</f>
        <v>0</v>
      </c>
      <c r="P99" s="45"/>
      <c r="Q99" s="44">
        <f t="shared" ref="Q99" si="4">SUM(Q96:R98)</f>
        <v>0</v>
      </c>
      <c r="R99" s="45"/>
      <c r="S99" s="44">
        <f t="shared" ref="S99" si="5">SUM(S96:T98)</f>
        <v>0</v>
      </c>
      <c r="T99" s="45"/>
      <c r="U99" s="44">
        <f t="shared" ref="U99" si="6">SUM(U96:V98)</f>
        <v>0</v>
      </c>
      <c r="V99" s="45"/>
    </row>
    <row r="100" spans="2:22" ht="22.7" customHeight="1" x14ac:dyDescent="0.25">
      <c r="B100" s="107" t="s">
        <v>28</v>
      </c>
      <c r="C100" s="56" t="s">
        <v>29</v>
      </c>
      <c r="D100" s="57"/>
      <c r="E100" s="57"/>
      <c r="F100" s="58"/>
      <c r="G100" s="68"/>
      <c r="H100" s="70"/>
      <c r="I100" s="68"/>
      <c r="J100" s="70"/>
      <c r="K100" s="68"/>
      <c r="L100" s="70"/>
      <c r="M100" s="68"/>
      <c r="N100" s="70"/>
      <c r="O100" s="68"/>
      <c r="P100" s="70"/>
      <c r="Q100" s="68"/>
      <c r="R100" s="70"/>
      <c r="S100" s="68"/>
      <c r="T100" s="70"/>
      <c r="U100" s="68"/>
      <c r="V100" s="70"/>
    </row>
    <row r="101" spans="2:22" ht="27" customHeight="1" x14ac:dyDescent="0.25">
      <c r="B101" s="108"/>
      <c r="C101" s="56" t="s">
        <v>30</v>
      </c>
      <c r="D101" s="57"/>
      <c r="E101" s="57"/>
      <c r="F101" s="58"/>
      <c r="G101" s="68"/>
      <c r="H101" s="70"/>
      <c r="I101" s="68"/>
      <c r="J101" s="70"/>
      <c r="K101" s="68"/>
      <c r="L101" s="70"/>
      <c r="M101" s="68"/>
      <c r="N101" s="70"/>
      <c r="O101" s="68"/>
      <c r="P101" s="70"/>
      <c r="Q101" s="68"/>
      <c r="R101" s="70"/>
      <c r="S101" s="68"/>
      <c r="T101" s="70"/>
      <c r="U101" s="68"/>
      <c r="V101" s="70"/>
    </row>
    <row r="102" spans="2:22" ht="26.45" customHeight="1" x14ac:dyDescent="0.25">
      <c r="B102" s="109"/>
      <c r="C102" s="53" t="s">
        <v>31</v>
      </c>
      <c r="D102" s="54"/>
      <c r="E102" s="54"/>
      <c r="F102" s="55"/>
      <c r="G102" s="44">
        <f>SUM(G100:H101)</f>
        <v>0</v>
      </c>
      <c r="H102" s="45"/>
      <c r="I102" s="44">
        <f t="shared" ref="I102" si="7">SUM(I100:J101)</f>
        <v>0</v>
      </c>
      <c r="J102" s="45"/>
      <c r="K102" s="44">
        <f t="shared" ref="K102" si="8">SUM(K100:L101)</f>
        <v>0</v>
      </c>
      <c r="L102" s="45"/>
      <c r="M102" s="44">
        <f t="shared" ref="M102" si="9">SUM(M100:N101)</f>
        <v>0</v>
      </c>
      <c r="N102" s="45"/>
      <c r="O102" s="44">
        <f t="shared" ref="O102" si="10">SUM(O100:P101)</f>
        <v>0</v>
      </c>
      <c r="P102" s="45"/>
      <c r="Q102" s="44">
        <f t="shared" ref="Q102" si="11">SUM(Q100:R101)</f>
        <v>0</v>
      </c>
      <c r="R102" s="45"/>
      <c r="S102" s="44">
        <f t="shared" ref="S102" si="12">SUM(S100:T101)</f>
        <v>0</v>
      </c>
      <c r="T102" s="45"/>
      <c r="U102" s="44">
        <v>0</v>
      </c>
      <c r="V102" s="45"/>
    </row>
    <row r="103" spans="2:22" ht="28.7" customHeight="1" x14ac:dyDescent="0.25">
      <c r="B103" s="66" t="s">
        <v>32</v>
      </c>
      <c r="C103" s="106"/>
      <c r="D103" s="106"/>
      <c r="E103" s="106"/>
      <c r="F103" s="67"/>
      <c r="G103" s="46">
        <f>SUM(G99+G102)</f>
        <v>0</v>
      </c>
      <c r="H103" s="47"/>
      <c r="I103" s="46">
        <f t="shared" ref="I103" si="13">SUM(I99+I102)</f>
        <v>0</v>
      </c>
      <c r="J103" s="47"/>
      <c r="K103" s="46">
        <f t="shared" ref="K103" si="14">SUM(K99+K102)</f>
        <v>0</v>
      </c>
      <c r="L103" s="47"/>
      <c r="M103" s="46">
        <f t="shared" ref="M103" si="15">SUM(M99+M102)</f>
        <v>0</v>
      </c>
      <c r="N103" s="47"/>
      <c r="O103" s="46">
        <f t="shared" ref="O103" si="16">SUM(O99+O102)</f>
        <v>0</v>
      </c>
      <c r="P103" s="47"/>
      <c r="Q103" s="46">
        <f t="shared" ref="Q103" si="17">SUM(Q99+Q102)</f>
        <v>0</v>
      </c>
      <c r="R103" s="47"/>
      <c r="S103" s="46">
        <f t="shared" ref="S103" si="18">SUM(S99+S102)</f>
        <v>0</v>
      </c>
      <c r="T103" s="47"/>
      <c r="U103" s="46">
        <f t="shared" ref="U103" si="19">SUM(U99+U102)</f>
        <v>0</v>
      </c>
      <c r="V103" s="47"/>
    </row>
    <row r="104" spans="2:22" x14ac:dyDescent="0.25">
      <c r="B104" s="30"/>
      <c r="C104" s="30"/>
    </row>
    <row r="105" spans="2:22" ht="28.35" customHeight="1" x14ac:dyDescent="0.25">
      <c r="B105" s="51" t="s">
        <v>33</v>
      </c>
      <c r="C105" s="51"/>
      <c r="D105" s="51"/>
      <c r="E105" s="51"/>
      <c r="F105" s="51"/>
      <c r="G105" s="52">
        <f>SUM(G103:V103)</f>
        <v>0</v>
      </c>
      <c r="H105" s="52"/>
      <c r="I105" s="52"/>
      <c r="J105" s="52"/>
    </row>
    <row r="106" spans="2:22" x14ac:dyDescent="0.25">
      <c r="B106" s="30"/>
      <c r="C106" s="30"/>
    </row>
    <row r="107" spans="2:22" ht="22.5" customHeight="1" x14ac:dyDescent="0.25">
      <c r="B107" s="15" t="s">
        <v>34</v>
      </c>
    </row>
    <row r="108" spans="2:22" ht="17.25" customHeight="1" x14ac:dyDescent="0.25">
      <c r="B108" s="16" t="s">
        <v>35</v>
      </c>
    </row>
    <row r="109" spans="2:22" ht="17.25" customHeight="1" x14ac:dyDescent="0.25">
      <c r="B109" s="9" t="s">
        <v>2</v>
      </c>
      <c r="H109" s="10"/>
      <c r="V109" s="11" t="str">
        <f>CONCATENATE("Napsáno ",LEN(B110)," z 900 znaků")</f>
        <v>Napsáno 0 z 900 znaků</v>
      </c>
    </row>
    <row r="110" spans="2:22" ht="150" customHeight="1" x14ac:dyDescent="0.25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5"/>
    </row>
    <row r="111" spans="2:22" x14ac:dyDescent="0.25">
      <c r="B111" s="111"/>
      <c r="C111" s="111"/>
    </row>
    <row r="112" spans="2:22" x14ac:dyDescent="0.25">
      <c r="B112" s="30"/>
      <c r="C112" s="30"/>
    </row>
    <row r="113" spans="2:26" ht="18.75" x14ac:dyDescent="0.25">
      <c r="B113" s="13" t="s">
        <v>101</v>
      </c>
    </row>
    <row r="114" spans="2:26" ht="19.5" customHeight="1" x14ac:dyDescent="0.25">
      <c r="B114" s="105" t="s">
        <v>144</v>
      </c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</row>
    <row r="115" spans="2:26" ht="34.5" customHeight="1" x14ac:dyDescent="0.25">
      <c r="B115" s="51" t="s">
        <v>36</v>
      </c>
      <c r="C115" s="51"/>
      <c r="D115" s="51"/>
      <c r="E115" s="51" t="s">
        <v>145</v>
      </c>
      <c r="F115" s="51"/>
      <c r="G115" s="51" t="s">
        <v>37</v>
      </c>
      <c r="H115" s="51"/>
      <c r="I115" s="51"/>
      <c r="J115" s="51"/>
      <c r="K115" s="51" t="s">
        <v>38</v>
      </c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</row>
    <row r="116" spans="2:26" ht="30" customHeight="1" x14ac:dyDescent="0.25">
      <c r="B116" s="48" t="s">
        <v>83</v>
      </c>
      <c r="C116" s="48"/>
      <c r="D116" s="48"/>
      <c r="E116" s="49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</row>
    <row r="117" spans="2:26" ht="30" customHeight="1" x14ac:dyDescent="0.25">
      <c r="B117" s="48" t="s">
        <v>83</v>
      </c>
      <c r="C117" s="48"/>
      <c r="D117" s="48"/>
      <c r="E117" s="131"/>
      <c r="F117" s="131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</row>
    <row r="118" spans="2:26" ht="30" customHeight="1" x14ac:dyDescent="0.25">
      <c r="B118" s="48" t="s">
        <v>83</v>
      </c>
      <c r="C118" s="48"/>
      <c r="D118" s="48"/>
      <c r="E118" s="131"/>
      <c r="F118" s="131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</row>
    <row r="119" spans="2:26" x14ac:dyDescent="0.25">
      <c r="B119" s="40" t="s">
        <v>137</v>
      </c>
      <c r="C119" s="40"/>
      <c r="D119" s="40"/>
      <c r="E119" s="41">
        <f>SUM(E116:F118)</f>
        <v>0</v>
      </c>
      <c r="F119" s="41"/>
    </row>
    <row r="120" spans="2:26" x14ac:dyDescent="0.25">
      <c r="B120" s="30"/>
      <c r="C120" s="30"/>
    </row>
    <row r="121" spans="2:26" ht="18.75" x14ac:dyDescent="0.25">
      <c r="B121" s="13" t="s">
        <v>102</v>
      </c>
    </row>
    <row r="122" spans="2:26" ht="66" customHeight="1" x14ac:dyDescent="0.25">
      <c r="B122" s="88" t="s">
        <v>39</v>
      </c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</row>
    <row r="123" spans="2:26" ht="21" customHeight="1" x14ac:dyDescent="0.25">
      <c r="B123" s="17" t="s">
        <v>40</v>
      </c>
    </row>
    <row r="124" spans="2:26" x14ac:dyDescent="0.25">
      <c r="B124" s="94" t="s">
        <v>41</v>
      </c>
      <c r="C124" s="94"/>
      <c r="D124" s="18">
        <v>2021</v>
      </c>
      <c r="H124" s="19">
        <v>1</v>
      </c>
      <c r="I124" s="19">
        <v>2</v>
      </c>
      <c r="J124" s="19">
        <v>3</v>
      </c>
      <c r="K124" s="19">
        <v>4</v>
      </c>
      <c r="L124" s="19">
        <v>5</v>
      </c>
      <c r="M124" s="19">
        <v>6</v>
      </c>
      <c r="N124" s="19">
        <v>7</v>
      </c>
      <c r="O124" s="19">
        <v>8</v>
      </c>
      <c r="P124" s="19">
        <v>9</v>
      </c>
      <c r="Q124" s="19">
        <v>10</v>
      </c>
      <c r="R124" s="19">
        <v>11</v>
      </c>
      <c r="S124" s="19">
        <v>12</v>
      </c>
      <c r="T124" s="19">
        <v>13</v>
      </c>
      <c r="U124" s="19">
        <v>14</v>
      </c>
      <c r="V124" s="19">
        <v>15</v>
      </c>
    </row>
    <row r="125" spans="2:26" x14ac:dyDescent="0.25">
      <c r="H125" s="19" t="str">
        <f>CONCATENATE("1. pol. ",H126)</f>
        <v>1. pol. 2021</v>
      </c>
      <c r="I125" s="19" t="str">
        <f>CONCATENATE("2. pol. ",H126)</f>
        <v>2. pol. 2021</v>
      </c>
      <c r="J125" s="19" t="str">
        <f>CONCATENATE("1. pol. ",J126)</f>
        <v>1. pol. 2022</v>
      </c>
      <c r="K125" s="19" t="str">
        <f>CONCATENATE("2. pol. ",J126)</f>
        <v>2. pol. 2022</v>
      </c>
      <c r="L125" s="19" t="str">
        <f>CONCATENATE("1. pol. ",L126)</f>
        <v>1. pol. 2023</v>
      </c>
      <c r="M125" s="19" t="str">
        <f>CONCATENATE("2. pol. ",L126)</f>
        <v>2. pol. 2023</v>
      </c>
      <c r="N125" s="19" t="str">
        <f>CONCATENATE("1. pol. ",N126)</f>
        <v>1. pol. 2024</v>
      </c>
      <c r="O125" s="19" t="str">
        <f>CONCATENATE("2. pol. ",N126)</f>
        <v>2. pol. 2024</v>
      </c>
      <c r="P125" s="19" t="str">
        <f>CONCATENATE("1. pol. ",P126)</f>
        <v>1. pol. 2025</v>
      </c>
      <c r="Q125" s="19" t="str">
        <f>CONCATENATE("2. pol. ",P126)</f>
        <v>2. pol. 2025</v>
      </c>
      <c r="R125" s="19" t="str">
        <f>CONCATENATE("1. pol. ",R126)</f>
        <v>1. pol. 2026</v>
      </c>
      <c r="S125" s="19" t="str">
        <f>CONCATENATE("2. pol. ",R126)</f>
        <v>2. pol. 2026</v>
      </c>
      <c r="T125" s="19" t="str">
        <f>CONCATENATE("1. pol. ",T126)</f>
        <v>1. pol. 2027</v>
      </c>
      <c r="U125" s="19" t="str">
        <f>CONCATENATE("2. pol. ",T126)</f>
        <v>2. pol. 2027</v>
      </c>
      <c r="V125" s="19" t="str">
        <f>CONCATENATE("1. pol. ",V126)</f>
        <v>1. pol. 2028</v>
      </c>
    </row>
    <row r="126" spans="2:26" ht="15" customHeight="1" x14ac:dyDescent="0.25">
      <c r="B126" s="95" t="s">
        <v>42</v>
      </c>
      <c r="C126" s="96"/>
      <c r="D126" s="96"/>
      <c r="E126" s="97"/>
      <c r="F126" s="101" t="s">
        <v>43</v>
      </c>
      <c r="G126" s="101" t="s">
        <v>44</v>
      </c>
      <c r="H126" s="89">
        <f>D124</f>
        <v>2021</v>
      </c>
      <c r="I126" s="90"/>
      <c r="J126" s="89">
        <f>H126+1</f>
        <v>2022</v>
      </c>
      <c r="K126" s="90"/>
      <c r="L126" s="89">
        <f t="shared" ref="L126" si="20">J126+1</f>
        <v>2023</v>
      </c>
      <c r="M126" s="90"/>
      <c r="N126" s="89">
        <f t="shared" ref="N126" si="21">L126+1</f>
        <v>2024</v>
      </c>
      <c r="O126" s="90"/>
      <c r="P126" s="89">
        <f t="shared" ref="P126" si="22">N126+1</f>
        <v>2025</v>
      </c>
      <c r="Q126" s="90"/>
      <c r="R126" s="89">
        <f t="shared" ref="R126" si="23">P126+1</f>
        <v>2026</v>
      </c>
      <c r="S126" s="90"/>
      <c r="T126" s="89">
        <f t="shared" ref="T126" si="24">R126+1</f>
        <v>2027</v>
      </c>
      <c r="U126" s="90"/>
      <c r="V126" s="20">
        <f>T126+1</f>
        <v>2028</v>
      </c>
    </row>
    <row r="127" spans="2:26" ht="15" customHeight="1" x14ac:dyDescent="0.25">
      <c r="B127" s="98"/>
      <c r="C127" s="99"/>
      <c r="D127" s="99"/>
      <c r="E127" s="100"/>
      <c r="F127" s="102"/>
      <c r="G127" s="102"/>
      <c r="H127" s="21" t="s">
        <v>45</v>
      </c>
      <c r="I127" s="21" t="s">
        <v>46</v>
      </c>
      <c r="J127" s="21" t="s">
        <v>45</v>
      </c>
      <c r="K127" s="21" t="s">
        <v>46</v>
      </c>
      <c r="L127" s="21" t="s">
        <v>45</v>
      </c>
      <c r="M127" s="21" t="s">
        <v>46</v>
      </c>
      <c r="N127" s="21" t="s">
        <v>45</v>
      </c>
      <c r="O127" s="21" t="s">
        <v>46</v>
      </c>
      <c r="P127" s="21" t="s">
        <v>45</v>
      </c>
      <c r="Q127" s="21" t="s">
        <v>46</v>
      </c>
      <c r="R127" s="21" t="s">
        <v>45</v>
      </c>
      <c r="S127" s="21" t="s">
        <v>46</v>
      </c>
      <c r="T127" s="21" t="s">
        <v>45</v>
      </c>
      <c r="U127" s="21" t="s">
        <v>46</v>
      </c>
      <c r="V127" s="21" t="s">
        <v>45</v>
      </c>
    </row>
    <row r="128" spans="2:26" x14ac:dyDescent="0.25">
      <c r="B128" s="22" t="s">
        <v>47</v>
      </c>
      <c r="C128" s="91"/>
      <c r="D128" s="92"/>
      <c r="E128" s="93"/>
      <c r="F128" s="23"/>
      <c r="G128" s="23"/>
      <c r="H128" s="24">
        <f t="shared" ref="H128:V143" si="25">IF(OR(H$124=$Y128,H$124=$Z128,AND(H$124&gt;$Y128,H$124&lt;$Z128)),1,2)</f>
        <v>2</v>
      </c>
      <c r="I128" s="24">
        <f t="shared" si="25"/>
        <v>2</v>
      </c>
      <c r="J128" s="24">
        <f t="shared" si="25"/>
        <v>2</v>
      </c>
      <c r="K128" s="24">
        <f t="shared" si="25"/>
        <v>2</v>
      </c>
      <c r="L128" s="24">
        <f t="shared" si="25"/>
        <v>2</v>
      </c>
      <c r="M128" s="24">
        <f t="shared" si="25"/>
        <v>2</v>
      </c>
      <c r="N128" s="24">
        <f t="shared" si="25"/>
        <v>2</v>
      </c>
      <c r="O128" s="24">
        <f t="shared" si="25"/>
        <v>2</v>
      </c>
      <c r="P128" s="24">
        <f t="shared" si="25"/>
        <v>2</v>
      </c>
      <c r="Q128" s="24">
        <f t="shared" si="25"/>
        <v>2</v>
      </c>
      <c r="R128" s="24">
        <f t="shared" si="25"/>
        <v>2</v>
      </c>
      <c r="S128" s="24">
        <f t="shared" si="25"/>
        <v>2</v>
      </c>
      <c r="T128" s="24">
        <f t="shared" si="25"/>
        <v>2</v>
      </c>
      <c r="U128" s="24">
        <f t="shared" si="25"/>
        <v>2</v>
      </c>
      <c r="V128" s="24">
        <f t="shared" si="25"/>
        <v>2</v>
      </c>
      <c r="W128" s="25" t="str">
        <f>CONCATENATE("1. pol. ",$H$126)</f>
        <v>1. pol. 2021</v>
      </c>
      <c r="X128" s="25">
        <v>1</v>
      </c>
      <c r="Y128" s="25" t="str">
        <f>IF(F128="","",VLOOKUP(F128,$W$128:$X$142,2,FALSE))</f>
        <v/>
      </c>
      <c r="Z128" s="25" t="str">
        <f>IF(G128="","",VLOOKUP(G128,$W$128:$X$142,2,FALSE))</f>
        <v/>
      </c>
    </row>
    <row r="129" spans="2:26" x14ac:dyDescent="0.25">
      <c r="B129" s="22" t="s">
        <v>48</v>
      </c>
      <c r="C129" s="91"/>
      <c r="D129" s="92"/>
      <c r="E129" s="93"/>
      <c r="F129" s="23"/>
      <c r="G129" s="23"/>
      <c r="H129" s="24">
        <f t="shared" si="25"/>
        <v>2</v>
      </c>
      <c r="I129" s="24">
        <f t="shared" si="25"/>
        <v>2</v>
      </c>
      <c r="J129" s="24">
        <f t="shared" si="25"/>
        <v>2</v>
      </c>
      <c r="K129" s="24">
        <f t="shared" si="25"/>
        <v>2</v>
      </c>
      <c r="L129" s="24">
        <f t="shared" si="25"/>
        <v>2</v>
      </c>
      <c r="M129" s="24">
        <f t="shared" si="25"/>
        <v>2</v>
      </c>
      <c r="N129" s="24">
        <f t="shared" si="25"/>
        <v>2</v>
      </c>
      <c r="O129" s="24">
        <f t="shared" si="25"/>
        <v>2</v>
      </c>
      <c r="P129" s="24">
        <f t="shared" si="25"/>
        <v>2</v>
      </c>
      <c r="Q129" s="24">
        <f t="shared" si="25"/>
        <v>2</v>
      </c>
      <c r="R129" s="24">
        <f t="shared" si="25"/>
        <v>2</v>
      </c>
      <c r="S129" s="24">
        <f t="shared" si="25"/>
        <v>2</v>
      </c>
      <c r="T129" s="24">
        <f t="shared" si="25"/>
        <v>2</v>
      </c>
      <c r="U129" s="24">
        <f t="shared" si="25"/>
        <v>2</v>
      </c>
      <c r="V129" s="24">
        <f t="shared" si="25"/>
        <v>2</v>
      </c>
      <c r="W129" s="25" t="str">
        <f>CONCATENATE("2. pol. ",$H$126)</f>
        <v>2. pol. 2021</v>
      </c>
      <c r="X129" s="25">
        <v>2</v>
      </c>
      <c r="Y129" s="25" t="str">
        <f t="shared" ref="Y129:Z142" si="26">IF(F129="","",VLOOKUP(F129,$W$128:$X$142,2,FALSE))</f>
        <v/>
      </c>
      <c r="Z129" s="25" t="str">
        <f t="shared" si="26"/>
        <v/>
      </c>
    </row>
    <row r="130" spans="2:26" x14ac:dyDescent="0.25">
      <c r="B130" s="22" t="s">
        <v>49</v>
      </c>
      <c r="C130" s="91"/>
      <c r="D130" s="92"/>
      <c r="E130" s="93"/>
      <c r="F130" s="23"/>
      <c r="G130" s="23"/>
      <c r="H130" s="24">
        <f t="shared" si="25"/>
        <v>2</v>
      </c>
      <c r="I130" s="24" t="s">
        <v>106</v>
      </c>
      <c r="J130" s="24">
        <f t="shared" si="25"/>
        <v>2</v>
      </c>
      <c r="K130" s="24">
        <f t="shared" si="25"/>
        <v>2</v>
      </c>
      <c r="L130" s="24">
        <f t="shared" si="25"/>
        <v>2</v>
      </c>
      <c r="M130" s="24">
        <f t="shared" si="25"/>
        <v>2</v>
      </c>
      <c r="N130" s="24">
        <f t="shared" si="25"/>
        <v>2</v>
      </c>
      <c r="O130" s="24">
        <f t="shared" si="25"/>
        <v>2</v>
      </c>
      <c r="P130" s="24">
        <f t="shared" si="25"/>
        <v>2</v>
      </c>
      <c r="Q130" s="24">
        <f t="shared" si="25"/>
        <v>2</v>
      </c>
      <c r="R130" s="24">
        <f t="shared" si="25"/>
        <v>2</v>
      </c>
      <c r="S130" s="24">
        <f t="shared" si="25"/>
        <v>2</v>
      </c>
      <c r="T130" s="24">
        <f t="shared" si="25"/>
        <v>2</v>
      </c>
      <c r="U130" s="24">
        <f t="shared" si="25"/>
        <v>2</v>
      </c>
      <c r="V130" s="24">
        <f t="shared" si="25"/>
        <v>2</v>
      </c>
      <c r="W130" s="25" t="str">
        <f>CONCATENATE("1. pol. ",$H$126+1)</f>
        <v>1. pol. 2022</v>
      </c>
      <c r="X130" s="25">
        <v>3</v>
      </c>
      <c r="Y130" s="25" t="str">
        <f t="shared" si="26"/>
        <v/>
      </c>
      <c r="Z130" s="25" t="str">
        <f t="shared" si="26"/>
        <v/>
      </c>
    </row>
    <row r="131" spans="2:26" x14ac:dyDescent="0.25">
      <c r="B131" s="22" t="s">
        <v>50</v>
      </c>
      <c r="C131" s="91"/>
      <c r="D131" s="92"/>
      <c r="E131" s="93"/>
      <c r="F131" s="23"/>
      <c r="G131" s="23"/>
      <c r="H131" s="24">
        <f t="shared" si="25"/>
        <v>2</v>
      </c>
      <c r="I131" s="24">
        <f t="shared" si="25"/>
        <v>2</v>
      </c>
      <c r="J131" s="24">
        <f t="shared" si="25"/>
        <v>2</v>
      </c>
      <c r="K131" s="24">
        <f t="shared" si="25"/>
        <v>2</v>
      </c>
      <c r="L131" s="24">
        <f t="shared" si="25"/>
        <v>2</v>
      </c>
      <c r="M131" s="24">
        <f t="shared" si="25"/>
        <v>2</v>
      </c>
      <c r="N131" s="24">
        <f t="shared" si="25"/>
        <v>2</v>
      </c>
      <c r="O131" s="24">
        <f t="shared" si="25"/>
        <v>2</v>
      </c>
      <c r="P131" s="24">
        <f t="shared" si="25"/>
        <v>2</v>
      </c>
      <c r="Q131" s="24">
        <f t="shared" si="25"/>
        <v>2</v>
      </c>
      <c r="R131" s="24">
        <f t="shared" si="25"/>
        <v>2</v>
      </c>
      <c r="S131" s="24">
        <f t="shared" si="25"/>
        <v>2</v>
      </c>
      <c r="T131" s="24">
        <f t="shared" si="25"/>
        <v>2</v>
      </c>
      <c r="U131" s="24">
        <f t="shared" si="25"/>
        <v>2</v>
      </c>
      <c r="V131" s="24">
        <f t="shared" si="25"/>
        <v>2</v>
      </c>
      <c r="W131" s="25" t="str">
        <f>CONCATENATE("2. pol. ",$H$126+1)</f>
        <v>2. pol. 2022</v>
      </c>
      <c r="X131" s="25">
        <v>4</v>
      </c>
      <c r="Y131" s="25" t="str">
        <f t="shared" si="26"/>
        <v/>
      </c>
      <c r="Z131" s="25" t="str">
        <f t="shared" si="26"/>
        <v/>
      </c>
    </row>
    <row r="132" spans="2:26" x14ac:dyDescent="0.25">
      <c r="B132" s="22" t="s">
        <v>51</v>
      </c>
      <c r="C132" s="91"/>
      <c r="D132" s="92"/>
      <c r="E132" s="93"/>
      <c r="F132" s="23"/>
      <c r="G132" s="23"/>
      <c r="H132" s="24">
        <f t="shared" si="25"/>
        <v>2</v>
      </c>
      <c r="I132" s="24">
        <f t="shared" si="25"/>
        <v>2</v>
      </c>
      <c r="J132" s="24">
        <f t="shared" si="25"/>
        <v>2</v>
      </c>
      <c r="K132" s="24">
        <f t="shared" si="25"/>
        <v>2</v>
      </c>
      <c r="L132" s="24">
        <f t="shared" si="25"/>
        <v>2</v>
      </c>
      <c r="M132" s="24">
        <f t="shared" si="25"/>
        <v>2</v>
      </c>
      <c r="N132" s="24">
        <f t="shared" si="25"/>
        <v>2</v>
      </c>
      <c r="O132" s="24">
        <f t="shared" si="25"/>
        <v>2</v>
      </c>
      <c r="P132" s="24">
        <f t="shared" si="25"/>
        <v>2</v>
      </c>
      <c r="Q132" s="24">
        <f t="shared" si="25"/>
        <v>2</v>
      </c>
      <c r="R132" s="24">
        <f t="shared" si="25"/>
        <v>2</v>
      </c>
      <c r="S132" s="24">
        <f t="shared" si="25"/>
        <v>2</v>
      </c>
      <c r="T132" s="24">
        <f t="shared" si="25"/>
        <v>2</v>
      </c>
      <c r="U132" s="24">
        <f t="shared" si="25"/>
        <v>2</v>
      </c>
      <c r="V132" s="24">
        <f t="shared" si="25"/>
        <v>2</v>
      </c>
      <c r="W132" s="25" t="str">
        <f>CONCATENATE("1. pol. ",$H$126+2)</f>
        <v>1. pol. 2023</v>
      </c>
      <c r="X132" s="25">
        <v>5</v>
      </c>
      <c r="Y132" s="25" t="str">
        <f t="shared" si="26"/>
        <v/>
      </c>
      <c r="Z132" s="25" t="str">
        <f t="shared" si="26"/>
        <v/>
      </c>
    </row>
    <row r="133" spans="2:26" x14ac:dyDescent="0.25">
      <c r="B133" s="22" t="s">
        <v>52</v>
      </c>
      <c r="C133" s="91"/>
      <c r="D133" s="92"/>
      <c r="E133" s="93"/>
      <c r="F133" s="23"/>
      <c r="G133" s="23"/>
      <c r="H133" s="24">
        <f t="shared" si="25"/>
        <v>2</v>
      </c>
      <c r="I133" s="24">
        <f t="shared" si="25"/>
        <v>2</v>
      </c>
      <c r="J133" s="24">
        <f t="shared" si="25"/>
        <v>2</v>
      </c>
      <c r="K133" s="24">
        <f t="shared" si="25"/>
        <v>2</v>
      </c>
      <c r="L133" s="24">
        <f t="shared" si="25"/>
        <v>2</v>
      </c>
      <c r="M133" s="24">
        <f t="shared" si="25"/>
        <v>2</v>
      </c>
      <c r="N133" s="24">
        <f t="shared" si="25"/>
        <v>2</v>
      </c>
      <c r="O133" s="24">
        <f t="shared" si="25"/>
        <v>2</v>
      </c>
      <c r="P133" s="24">
        <f t="shared" si="25"/>
        <v>2</v>
      </c>
      <c r="Q133" s="24">
        <f t="shared" si="25"/>
        <v>2</v>
      </c>
      <c r="R133" s="24">
        <f t="shared" si="25"/>
        <v>2</v>
      </c>
      <c r="S133" s="24">
        <f t="shared" si="25"/>
        <v>2</v>
      </c>
      <c r="T133" s="24">
        <f t="shared" si="25"/>
        <v>2</v>
      </c>
      <c r="U133" s="24">
        <f t="shared" si="25"/>
        <v>2</v>
      </c>
      <c r="V133" s="24">
        <f t="shared" si="25"/>
        <v>2</v>
      </c>
      <c r="W133" s="25" t="str">
        <f>CONCATENATE("2. pol. ",$H$126+2)</f>
        <v>2. pol. 2023</v>
      </c>
      <c r="X133" s="25">
        <v>6</v>
      </c>
      <c r="Y133" s="25" t="str">
        <f t="shared" si="26"/>
        <v/>
      </c>
      <c r="Z133" s="25" t="str">
        <f t="shared" si="26"/>
        <v/>
      </c>
    </row>
    <row r="134" spans="2:26" x14ac:dyDescent="0.25">
      <c r="B134" s="22" t="s">
        <v>53</v>
      </c>
      <c r="C134" s="91"/>
      <c r="D134" s="92"/>
      <c r="E134" s="93"/>
      <c r="F134" s="23"/>
      <c r="G134" s="23"/>
      <c r="H134" s="24">
        <f t="shared" si="25"/>
        <v>2</v>
      </c>
      <c r="I134" s="24">
        <f t="shared" si="25"/>
        <v>2</v>
      </c>
      <c r="J134" s="24">
        <f t="shared" si="25"/>
        <v>2</v>
      </c>
      <c r="K134" s="24">
        <f t="shared" si="25"/>
        <v>2</v>
      </c>
      <c r="L134" s="24">
        <f t="shared" si="25"/>
        <v>2</v>
      </c>
      <c r="M134" s="24">
        <f t="shared" si="25"/>
        <v>2</v>
      </c>
      <c r="N134" s="24">
        <f t="shared" si="25"/>
        <v>2</v>
      </c>
      <c r="O134" s="24">
        <f t="shared" si="25"/>
        <v>2</v>
      </c>
      <c r="P134" s="24">
        <f t="shared" si="25"/>
        <v>2</v>
      </c>
      <c r="Q134" s="24">
        <f t="shared" si="25"/>
        <v>2</v>
      </c>
      <c r="R134" s="24">
        <f t="shared" si="25"/>
        <v>2</v>
      </c>
      <c r="S134" s="24">
        <f t="shared" si="25"/>
        <v>2</v>
      </c>
      <c r="T134" s="24">
        <f t="shared" si="25"/>
        <v>2</v>
      </c>
      <c r="U134" s="24">
        <f t="shared" si="25"/>
        <v>2</v>
      </c>
      <c r="V134" s="24">
        <f t="shared" si="25"/>
        <v>2</v>
      </c>
      <c r="W134" s="25" t="str">
        <f>CONCATENATE("1. pol. ",$H$126+3)</f>
        <v>1. pol. 2024</v>
      </c>
      <c r="X134" s="25">
        <v>7</v>
      </c>
      <c r="Y134" s="25" t="str">
        <f t="shared" si="26"/>
        <v/>
      </c>
      <c r="Z134" s="25" t="str">
        <f t="shared" si="26"/>
        <v/>
      </c>
    </row>
    <row r="135" spans="2:26" x14ac:dyDescent="0.25">
      <c r="B135" s="22" t="s">
        <v>54</v>
      </c>
      <c r="C135" s="91"/>
      <c r="D135" s="92"/>
      <c r="E135" s="93"/>
      <c r="F135" s="23"/>
      <c r="G135" s="23"/>
      <c r="H135" s="24">
        <f t="shared" si="25"/>
        <v>2</v>
      </c>
      <c r="I135" s="24">
        <f t="shared" si="25"/>
        <v>2</v>
      </c>
      <c r="J135" s="24">
        <f t="shared" si="25"/>
        <v>2</v>
      </c>
      <c r="K135" s="24">
        <f t="shared" si="25"/>
        <v>2</v>
      </c>
      <c r="L135" s="24">
        <f t="shared" si="25"/>
        <v>2</v>
      </c>
      <c r="M135" s="24">
        <f t="shared" si="25"/>
        <v>2</v>
      </c>
      <c r="N135" s="24">
        <f t="shared" si="25"/>
        <v>2</v>
      </c>
      <c r="O135" s="24">
        <f t="shared" si="25"/>
        <v>2</v>
      </c>
      <c r="P135" s="24">
        <f t="shared" si="25"/>
        <v>2</v>
      </c>
      <c r="Q135" s="24">
        <f t="shared" si="25"/>
        <v>2</v>
      </c>
      <c r="R135" s="24">
        <f t="shared" si="25"/>
        <v>2</v>
      </c>
      <c r="S135" s="24">
        <f t="shared" si="25"/>
        <v>2</v>
      </c>
      <c r="T135" s="24">
        <f t="shared" si="25"/>
        <v>2</v>
      </c>
      <c r="U135" s="24">
        <f t="shared" si="25"/>
        <v>2</v>
      </c>
      <c r="V135" s="24">
        <f t="shared" si="25"/>
        <v>2</v>
      </c>
      <c r="W135" s="25" t="str">
        <f>CONCATENATE("2. pol. ",$H$126+3)</f>
        <v>2. pol. 2024</v>
      </c>
      <c r="X135" s="25">
        <v>8</v>
      </c>
      <c r="Y135" s="25" t="str">
        <f t="shared" si="26"/>
        <v/>
      </c>
      <c r="Z135" s="25" t="str">
        <f t="shared" si="26"/>
        <v/>
      </c>
    </row>
    <row r="136" spans="2:26" x14ac:dyDescent="0.25">
      <c r="B136" s="22" t="s">
        <v>55</v>
      </c>
      <c r="C136" s="91"/>
      <c r="D136" s="92"/>
      <c r="E136" s="93"/>
      <c r="F136" s="23"/>
      <c r="G136" s="23"/>
      <c r="H136" s="24">
        <f t="shared" si="25"/>
        <v>2</v>
      </c>
      <c r="I136" s="24">
        <f t="shared" si="25"/>
        <v>2</v>
      </c>
      <c r="J136" s="24">
        <f t="shared" si="25"/>
        <v>2</v>
      </c>
      <c r="K136" s="24">
        <f t="shared" si="25"/>
        <v>2</v>
      </c>
      <c r="L136" s="24">
        <f t="shared" si="25"/>
        <v>2</v>
      </c>
      <c r="M136" s="24">
        <f t="shared" si="25"/>
        <v>2</v>
      </c>
      <c r="N136" s="24">
        <f t="shared" si="25"/>
        <v>2</v>
      </c>
      <c r="O136" s="24">
        <f t="shared" si="25"/>
        <v>2</v>
      </c>
      <c r="P136" s="24">
        <f t="shared" si="25"/>
        <v>2</v>
      </c>
      <c r="Q136" s="24">
        <f t="shared" si="25"/>
        <v>2</v>
      </c>
      <c r="R136" s="24">
        <f t="shared" si="25"/>
        <v>2</v>
      </c>
      <c r="S136" s="24">
        <f t="shared" si="25"/>
        <v>2</v>
      </c>
      <c r="T136" s="24">
        <f t="shared" si="25"/>
        <v>2</v>
      </c>
      <c r="U136" s="24">
        <f t="shared" si="25"/>
        <v>2</v>
      </c>
      <c r="V136" s="24">
        <f t="shared" si="25"/>
        <v>2</v>
      </c>
      <c r="W136" s="25" t="str">
        <f>CONCATENATE("1. pol. ",$H$126+4)</f>
        <v>1. pol. 2025</v>
      </c>
      <c r="X136" s="25">
        <v>9</v>
      </c>
      <c r="Y136" s="25" t="str">
        <f t="shared" si="26"/>
        <v/>
      </c>
      <c r="Z136" s="25" t="str">
        <f t="shared" si="26"/>
        <v/>
      </c>
    </row>
    <row r="137" spans="2:26" x14ac:dyDescent="0.25">
      <c r="B137" s="22" t="s">
        <v>56</v>
      </c>
      <c r="C137" s="91"/>
      <c r="D137" s="92"/>
      <c r="E137" s="93"/>
      <c r="F137" s="23"/>
      <c r="G137" s="23"/>
      <c r="H137" s="24">
        <f t="shared" si="25"/>
        <v>2</v>
      </c>
      <c r="I137" s="24">
        <f t="shared" si="25"/>
        <v>2</v>
      </c>
      <c r="J137" s="24">
        <f t="shared" si="25"/>
        <v>2</v>
      </c>
      <c r="K137" s="24">
        <f t="shared" si="25"/>
        <v>2</v>
      </c>
      <c r="L137" s="24">
        <f t="shared" si="25"/>
        <v>2</v>
      </c>
      <c r="M137" s="24">
        <f t="shared" si="25"/>
        <v>2</v>
      </c>
      <c r="N137" s="24">
        <f t="shared" si="25"/>
        <v>2</v>
      </c>
      <c r="O137" s="24">
        <f t="shared" si="25"/>
        <v>2</v>
      </c>
      <c r="P137" s="24">
        <f t="shared" si="25"/>
        <v>2</v>
      </c>
      <c r="Q137" s="24">
        <f t="shared" si="25"/>
        <v>2</v>
      </c>
      <c r="R137" s="24">
        <f t="shared" si="25"/>
        <v>2</v>
      </c>
      <c r="S137" s="24">
        <f t="shared" si="25"/>
        <v>2</v>
      </c>
      <c r="T137" s="24">
        <f t="shared" si="25"/>
        <v>2</v>
      </c>
      <c r="U137" s="24">
        <f t="shared" si="25"/>
        <v>2</v>
      </c>
      <c r="V137" s="24">
        <f t="shared" si="25"/>
        <v>2</v>
      </c>
      <c r="W137" s="25" t="str">
        <f>CONCATENATE("2. pol. ",$H$126+4)</f>
        <v>2. pol. 2025</v>
      </c>
      <c r="X137" s="25">
        <v>10</v>
      </c>
      <c r="Y137" s="25" t="str">
        <f t="shared" si="26"/>
        <v/>
      </c>
      <c r="Z137" s="25" t="str">
        <f t="shared" si="26"/>
        <v/>
      </c>
    </row>
    <row r="138" spans="2:26" x14ac:dyDescent="0.25">
      <c r="B138" s="22" t="s">
        <v>57</v>
      </c>
      <c r="C138" s="91"/>
      <c r="D138" s="92"/>
      <c r="E138" s="93"/>
      <c r="F138" s="23"/>
      <c r="G138" s="23"/>
      <c r="H138" s="24">
        <f t="shared" si="25"/>
        <v>2</v>
      </c>
      <c r="I138" s="24">
        <f t="shared" si="25"/>
        <v>2</v>
      </c>
      <c r="J138" s="24">
        <f t="shared" si="25"/>
        <v>2</v>
      </c>
      <c r="K138" s="24">
        <f t="shared" si="25"/>
        <v>2</v>
      </c>
      <c r="L138" s="24">
        <f t="shared" si="25"/>
        <v>2</v>
      </c>
      <c r="M138" s="24">
        <f t="shared" si="25"/>
        <v>2</v>
      </c>
      <c r="N138" s="24">
        <f t="shared" si="25"/>
        <v>2</v>
      </c>
      <c r="O138" s="24">
        <f t="shared" si="25"/>
        <v>2</v>
      </c>
      <c r="P138" s="24">
        <f t="shared" si="25"/>
        <v>2</v>
      </c>
      <c r="Q138" s="24">
        <f t="shared" si="25"/>
        <v>2</v>
      </c>
      <c r="R138" s="24">
        <f t="shared" si="25"/>
        <v>2</v>
      </c>
      <c r="S138" s="24">
        <f t="shared" si="25"/>
        <v>2</v>
      </c>
      <c r="T138" s="24">
        <f t="shared" si="25"/>
        <v>2</v>
      </c>
      <c r="U138" s="24">
        <f t="shared" si="25"/>
        <v>2</v>
      </c>
      <c r="V138" s="24">
        <f t="shared" si="25"/>
        <v>2</v>
      </c>
      <c r="W138" s="25" t="str">
        <f>CONCATENATE("1. pol. ",$H$126+5)</f>
        <v>1. pol. 2026</v>
      </c>
      <c r="X138" s="25">
        <v>11</v>
      </c>
      <c r="Y138" s="25" t="str">
        <f t="shared" si="26"/>
        <v/>
      </c>
      <c r="Z138" s="25" t="str">
        <f t="shared" si="26"/>
        <v/>
      </c>
    </row>
    <row r="139" spans="2:26" x14ac:dyDescent="0.25">
      <c r="B139" s="22" t="s">
        <v>58</v>
      </c>
      <c r="C139" s="91"/>
      <c r="D139" s="92"/>
      <c r="E139" s="93"/>
      <c r="F139" s="23"/>
      <c r="G139" s="23"/>
      <c r="H139" s="24">
        <f t="shared" si="25"/>
        <v>2</v>
      </c>
      <c r="I139" s="24">
        <f t="shared" si="25"/>
        <v>2</v>
      </c>
      <c r="J139" s="24">
        <f t="shared" si="25"/>
        <v>2</v>
      </c>
      <c r="K139" s="24">
        <f t="shared" si="25"/>
        <v>2</v>
      </c>
      <c r="L139" s="24">
        <f t="shared" si="25"/>
        <v>2</v>
      </c>
      <c r="M139" s="24">
        <f t="shared" si="25"/>
        <v>2</v>
      </c>
      <c r="N139" s="24">
        <f t="shared" si="25"/>
        <v>2</v>
      </c>
      <c r="O139" s="24">
        <f t="shared" si="25"/>
        <v>2</v>
      </c>
      <c r="P139" s="24">
        <f t="shared" si="25"/>
        <v>2</v>
      </c>
      <c r="Q139" s="24">
        <f t="shared" si="25"/>
        <v>2</v>
      </c>
      <c r="R139" s="24">
        <f t="shared" si="25"/>
        <v>2</v>
      </c>
      <c r="S139" s="24">
        <f t="shared" si="25"/>
        <v>2</v>
      </c>
      <c r="T139" s="24">
        <f t="shared" si="25"/>
        <v>2</v>
      </c>
      <c r="U139" s="24">
        <f t="shared" si="25"/>
        <v>2</v>
      </c>
      <c r="V139" s="24">
        <f t="shared" si="25"/>
        <v>2</v>
      </c>
      <c r="W139" s="25" t="str">
        <f>CONCATENATE("2. pol. ",$H$126+5)</f>
        <v>2. pol. 2026</v>
      </c>
      <c r="X139" s="25">
        <v>12</v>
      </c>
      <c r="Y139" s="25" t="str">
        <f t="shared" si="26"/>
        <v/>
      </c>
      <c r="Z139" s="25" t="str">
        <f t="shared" si="26"/>
        <v/>
      </c>
    </row>
    <row r="140" spans="2:26" x14ac:dyDescent="0.25">
      <c r="B140" s="22" t="s">
        <v>59</v>
      </c>
      <c r="C140" s="91"/>
      <c r="D140" s="92"/>
      <c r="E140" s="93"/>
      <c r="F140" s="23"/>
      <c r="G140" s="23"/>
      <c r="H140" s="24">
        <f t="shared" si="25"/>
        <v>2</v>
      </c>
      <c r="I140" s="24">
        <f t="shared" si="25"/>
        <v>2</v>
      </c>
      <c r="J140" s="24">
        <f t="shared" si="25"/>
        <v>2</v>
      </c>
      <c r="K140" s="24">
        <f t="shared" si="25"/>
        <v>2</v>
      </c>
      <c r="L140" s="24">
        <f t="shared" si="25"/>
        <v>2</v>
      </c>
      <c r="M140" s="24">
        <f t="shared" si="25"/>
        <v>2</v>
      </c>
      <c r="N140" s="24">
        <f t="shared" si="25"/>
        <v>2</v>
      </c>
      <c r="O140" s="24">
        <f t="shared" si="25"/>
        <v>2</v>
      </c>
      <c r="P140" s="24">
        <f t="shared" si="25"/>
        <v>2</v>
      </c>
      <c r="Q140" s="24">
        <f t="shared" si="25"/>
        <v>2</v>
      </c>
      <c r="R140" s="24">
        <f t="shared" si="25"/>
        <v>2</v>
      </c>
      <c r="S140" s="24">
        <f t="shared" si="25"/>
        <v>2</v>
      </c>
      <c r="T140" s="24">
        <f t="shared" si="25"/>
        <v>2</v>
      </c>
      <c r="U140" s="24">
        <f t="shared" si="25"/>
        <v>2</v>
      </c>
      <c r="V140" s="24">
        <f t="shared" si="25"/>
        <v>2</v>
      </c>
      <c r="W140" s="25" t="str">
        <f>CONCATENATE("1. pol. ",$H$126+6)</f>
        <v>1. pol. 2027</v>
      </c>
      <c r="X140" s="25">
        <v>13</v>
      </c>
      <c r="Y140" s="25" t="str">
        <f t="shared" si="26"/>
        <v/>
      </c>
      <c r="Z140" s="25" t="str">
        <f t="shared" si="26"/>
        <v/>
      </c>
    </row>
    <row r="141" spans="2:26" x14ac:dyDescent="0.25">
      <c r="B141" s="22" t="s">
        <v>60</v>
      </c>
      <c r="C141" s="91"/>
      <c r="D141" s="92"/>
      <c r="E141" s="93"/>
      <c r="F141" s="23"/>
      <c r="G141" s="23"/>
      <c r="H141" s="24">
        <f t="shared" si="25"/>
        <v>2</v>
      </c>
      <c r="I141" s="24">
        <f t="shared" si="25"/>
        <v>2</v>
      </c>
      <c r="J141" s="24">
        <f t="shared" si="25"/>
        <v>2</v>
      </c>
      <c r="K141" s="24">
        <f t="shared" si="25"/>
        <v>2</v>
      </c>
      <c r="L141" s="24">
        <f t="shared" si="25"/>
        <v>2</v>
      </c>
      <c r="M141" s="24">
        <f t="shared" si="25"/>
        <v>2</v>
      </c>
      <c r="N141" s="24">
        <f t="shared" si="25"/>
        <v>2</v>
      </c>
      <c r="O141" s="24">
        <f t="shared" si="25"/>
        <v>2</v>
      </c>
      <c r="P141" s="24">
        <f t="shared" si="25"/>
        <v>2</v>
      </c>
      <c r="Q141" s="24">
        <f t="shared" si="25"/>
        <v>2</v>
      </c>
      <c r="R141" s="24">
        <f t="shared" si="25"/>
        <v>2</v>
      </c>
      <c r="S141" s="24">
        <f t="shared" si="25"/>
        <v>2</v>
      </c>
      <c r="T141" s="24">
        <f t="shared" si="25"/>
        <v>2</v>
      </c>
      <c r="U141" s="24">
        <f t="shared" si="25"/>
        <v>2</v>
      </c>
      <c r="V141" s="24">
        <f t="shared" si="25"/>
        <v>2</v>
      </c>
      <c r="W141" s="25" t="str">
        <f>CONCATENATE("2. pol. ",$H$126+6)</f>
        <v>2. pol. 2027</v>
      </c>
      <c r="X141" s="25">
        <v>14</v>
      </c>
      <c r="Y141" s="25" t="str">
        <f t="shared" si="26"/>
        <v/>
      </c>
      <c r="Z141" s="25" t="str">
        <f t="shared" si="26"/>
        <v/>
      </c>
    </row>
    <row r="142" spans="2:26" x14ac:dyDescent="0.25">
      <c r="B142" s="22" t="s">
        <v>61</v>
      </c>
      <c r="C142" s="91"/>
      <c r="D142" s="92"/>
      <c r="E142" s="93"/>
      <c r="F142" s="23"/>
      <c r="G142" s="23"/>
      <c r="H142" s="24">
        <f t="shared" si="25"/>
        <v>2</v>
      </c>
      <c r="I142" s="24">
        <f t="shared" si="25"/>
        <v>2</v>
      </c>
      <c r="J142" s="24">
        <f t="shared" si="25"/>
        <v>2</v>
      </c>
      <c r="K142" s="24">
        <f t="shared" si="25"/>
        <v>2</v>
      </c>
      <c r="L142" s="24">
        <f t="shared" si="25"/>
        <v>2</v>
      </c>
      <c r="M142" s="24">
        <f t="shared" si="25"/>
        <v>2</v>
      </c>
      <c r="N142" s="24">
        <f t="shared" si="25"/>
        <v>2</v>
      </c>
      <c r="O142" s="24">
        <f t="shared" si="25"/>
        <v>2</v>
      </c>
      <c r="P142" s="24">
        <f t="shared" si="25"/>
        <v>2</v>
      </c>
      <c r="Q142" s="24">
        <f t="shared" si="25"/>
        <v>2</v>
      </c>
      <c r="R142" s="24">
        <f t="shared" si="25"/>
        <v>2</v>
      </c>
      <c r="S142" s="24">
        <f t="shared" si="25"/>
        <v>2</v>
      </c>
      <c r="T142" s="24">
        <f t="shared" si="25"/>
        <v>2</v>
      </c>
      <c r="U142" s="24">
        <f t="shared" si="25"/>
        <v>2</v>
      </c>
      <c r="V142" s="24">
        <f t="shared" si="25"/>
        <v>2</v>
      </c>
      <c r="W142" s="25" t="str">
        <f>CONCATENATE("1. pol. ",$H$126+7)</f>
        <v>1. pol. 2028</v>
      </c>
      <c r="X142" s="25">
        <v>15</v>
      </c>
      <c r="Y142" s="25" t="str">
        <f t="shared" si="26"/>
        <v/>
      </c>
      <c r="Z142" s="25" t="str">
        <f t="shared" si="26"/>
        <v/>
      </c>
    </row>
    <row r="143" spans="2:26" x14ac:dyDescent="0.25">
      <c r="B143" s="22" t="s">
        <v>62</v>
      </c>
      <c r="C143" s="91"/>
      <c r="D143" s="92"/>
      <c r="E143" s="93"/>
      <c r="F143" s="23"/>
      <c r="G143" s="23"/>
      <c r="H143" s="24">
        <f t="shared" si="25"/>
        <v>2</v>
      </c>
      <c r="I143" s="24">
        <f t="shared" si="25"/>
        <v>2</v>
      </c>
      <c r="J143" s="24">
        <f t="shared" si="25"/>
        <v>2</v>
      </c>
      <c r="K143" s="24">
        <f t="shared" si="25"/>
        <v>2</v>
      </c>
      <c r="L143" s="24">
        <f t="shared" si="25"/>
        <v>2</v>
      </c>
      <c r="M143" s="24">
        <f t="shared" si="25"/>
        <v>2</v>
      </c>
      <c r="N143" s="24">
        <f t="shared" si="25"/>
        <v>2</v>
      </c>
      <c r="O143" s="24">
        <f t="shared" si="25"/>
        <v>2</v>
      </c>
      <c r="P143" s="24">
        <f t="shared" si="25"/>
        <v>2</v>
      </c>
      <c r="Q143" s="24">
        <f t="shared" si="25"/>
        <v>2</v>
      </c>
      <c r="R143" s="24">
        <f t="shared" si="25"/>
        <v>2</v>
      </c>
      <c r="S143" s="24">
        <f t="shared" si="25"/>
        <v>2</v>
      </c>
      <c r="T143" s="24">
        <f t="shared" si="25"/>
        <v>2</v>
      </c>
      <c r="U143" s="24">
        <f t="shared" si="25"/>
        <v>2</v>
      </c>
      <c r="V143" s="24">
        <f t="shared" si="25"/>
        <v>2</v>
      </c>
    </row>
    <row r="144" spans="2:26" x14ac:dyDescent="0.25">
      <c r="B144" s="22" t="s">
        <v>63</v>
      </c>
      <c r="C144" s="91"/>
      <c r="D144" s="92"/>
      <c r="E144" s="93"/>
      <c r="F144" s="23"/>
      <c r="G144" s="23"/>
      <c r="H144" s="24">
        <f t="shared" ref="H144:V147" si="27">IF(OR(H$124=$Y144,H$124=$Z144,AND(H$124&gt;$Y144,H$124&lt;$Z144)),1,2)</f>
        <v>2</v>
      </c>
      <c r="I144" s="24">
        <f t="shared" si="27"/>
        <v>2</v>
      </c>
      <c r="J144" s="24">
        <f t="shared" si="27"/>
        <v>2</v>
      </c>
      <c r="K144" s="24">
        <f t="shared" si="27"/>
        <v>2</v>
      </c>
      <c r="L144" s="24">
        <f t="shared" si="27"/>
        <v>2</v>
      </c>
      <c r="M144" s="24">
        <f t="shared" si="27"/>
        <v>2</v>
      </c>
      <c r="N144" s="24">
        <f t="shared" si="27"/>
        <v>2</v>
      </c>
      <c r="O144" s="24">
        <f t="shared" si="27"/>
        <v>2</v>
      </c>
      <c r="P144" s="24">
        <f t="shared" si="27"/>
        <v>2</v>
      </c>
      <c r="Q144" s="24">
        <f t="shared" si="27"/>
        <v>2</v>
      </c>
      <c r="R144" s="24">
        <f t="shared" si="27"/>
        <v>2</v>
      </c>
      <c r="S144" s="24">
        <f t="shared" si="27"/>
        <v>2</v>
      </c>
      <c r="T144" s="24">
        <f t="shared" si="27"/>
        <v>2</v>
      </c>
      <c r="U144" s="24">
        <f t="shared" si="27"/>
        <v>2</v>
      </c>
      <c r="V144" s="24">
        <f t="shared" si="27"/>
        <v>2</v>
      </c>
    </row>
    <row r="145" spans="2:22" x14ac:dyDescent="0.25">
      <c r="B145" s="22" t="s">
        <v>64</v>
      </c>
      <c r="C145" s="91"/>
      <c r="D145" s="92"/>
      <c r="E145" s="93"/>
      <c r="F145" s="23"/>
      <c r="G145" s="23"/>
      <c r="H145" s="24">
        <f t="shared" si="27"/>
        <v>2</v>
      </c>
      <c r="I145" s="24">
        <f t="shared" si="27"/>
        <v>2</v>
      </c>
      <c r="J145" s="24">
        <f t="shared" si="27"/>
        <v>2</v>
      </c>
      <c r="K145" s="24">
        <f t="shared" si="27"/>
        <v>2</v>
      </c>
      <c r="L145" s="24">
        <f t="shared" si="27"/>
        <v>2</v>
      </c>
      <c r="M145" s="24">
        <f t="shared" si="27"/>
        <v>2</v>
      </c>
      <c r="N145" s="24">
        <f t="shared" si="27"/>
        <v>2</v>
      </c>
      <c r="O145" s="24">
        <f t="shared" si="27"/>
        <v>2</v>
      </c>
      <c r="P145" s="24">
        <f t="shared" si="27"/>
        <v>2</v>
      </c>
      <c r="Q145" s="24">
        <f t="shared" si="27"/>
        <v>2</v>
      </c>
      <c r="R145" s="24">
        <f t="shared" si="27"/>
        <v>2</v>
      </c>
      <c r="S145" s="24">
        <f t="shared" si="27"/>
        <v>2</v>
      </c>
      <c r="T145" s="24">
        <f t="shared" si="27"/>
        <v>2</v>
      </c>
      <c r="U145" s="24">
        <f t="shared" si="27"/>
        <v>2</v>
      </c>
      <c r="V145" s="24">
        <f t="shared" si="27"/>
        <v>2</v>
      </c>
    </row>
    <row r="146" spans="2:22" x14ac:dyDescent="0.25">
      <c r="B146" s="22" t="s">
        <v>65</v>
      </c>
      <c r="C146" s="91"/>
      <c r="D146" s="92"/>
      <c r="E146" s="93"/>
      <c r="F146" s="23"/>
      <c r="G146" s="23"/>
      <c r="H146" s="24">
        <f t="shared" si="27"/>
        <v>2</v>
      </c>
      <c r="I146" s="24">
        <f t="shared" si="27"/>
        <v>2</v>
      </c>
      <c r="J146" s="24">
        <f t="shared" si="27"/>
        <v>2</v>
      </c>
      <c r="K146" s="24">
        <f t="shared" si="27"/>
        <v>2</v>
      </c>
      <c r="L146" s="24">
        <f t="shared" si="27"/>
        <v>2</v>
      </c>
      <c r="M146" s="24">
        <f t="shared" si="27"/>
        <v>2</v>
      </c>
      <c r="N146" s="24">
        <f t="shared" si="27"/>
        <v>2</v>
      </c>
      <c r="O146" s="24">
        <f t="shared" si="27"/>
        <v>2</v>
      </c>
      <c r="P146" s="24">
        <f t="shared" si="27"/>
        <v>2</v>
      </c>
      <c r="Q146" s="24">
        <f t="shared" si="27"/>
        <v>2</v>
      </c>
      <c r="R146" s="24">
        <f t="shared" si="27"/>
        <v>2</v>
      </c>
      <c r="S146" s="24">
        <f t="shared" si="27"/>
        <v>2</v>
      </c>
      <c r="T146" s="24">
        <f t="shared" si="27"/>
        <v>2</v>
      </c>
      <c r="U146" s="24">
        <f t="shared" si="27"/>
        <v>2</v>
      </c>
      <c r="V146" s="24">
        <f t="shared" si="27"/>
        <v>2</v>
      </c>
    </row>
    <row r="147" spans="2:22" x14ac:dyDescent="0.25">
      <c r="B147" s="22" t="s">
        <v>66</v>
      </c>
      <c r="C147" s="91"/>
      <c r="D147" s="92"/>
      <c r="E147" s="93"/>
      <c r="F147" s="23"/>
      <c r="G147" s="23"/>
      <c r="H147" s="24">
        <f t="shared" si="27"/>
        <v>2</v>
      </c>
      <c r="I147" s="24">
        <f t="shared" si="27"/>
        <v>2</v>
      </c>
      <c r="J147" s="24">
        <f t="shared" si="27"/>
        <v>2</v>
      </c>
      <c r="K147" s="24">
        <f t="shared" si="27"/>
        <v>2</v>
      </c>
      <c r="L147" s="24">
        <f t="shared" si="27"/>
        <v>2</v>
      </c>
      <c r="M147" s="24">
        <f t="shared" si="27"/>
        <v>2</v>
      </c>
      <c r="N147" s="24">
        <f t="shared" si="27"/>
        <v>2</v>
      </c>
      <c r="O147" s="24">
        <f t="shared" si="27"/>
        <v>2</v>
      </c>
      <c r="P147" s="24">
        <f t="shared" si="27"/>
        <v>2</v>
      </c>
      <c r="Q147" s="24">
        <f t="shared" si="27"/>
        <v>2</v>
      </c>
      <c r="R147" s="24">
        <f t="shared" si="27"/>
        <v>2</v>
      </c>
      <c r="S147" s="24">
        <f t="shared" si="27"/>
        <v>2</v>
      </c>
      <c r="T147" s="24">
        <f t="shared" si="27"/>
        <v>2</v>
      </c>
      <c r="U147" s="24">
        <f t="shared" si="27"/>
        <v>2</v>
      </c>
      <c r="V147" s="24">
        <f t="shared" si="27"/>
        <v>2</v>
      </c>
    </row>
    <row r="148" spans="2:22" x14ac:dyDescent="0.25">
      <c r="B148" s="111"/>
      <c r="C148" s="111"/>
    </row>
    <row r="149" spans="2:22" x14ac:dyDescent="0.25">
      <c r="B149" s="30"/>
      <c r="C149" s="30"/>
    </row>
    <row r="150" spans="2:22" ht="18.75" x14ac:dyDescent="0.25">
      <c r="B150" s="13" t="s">
        <v>103</v>
      </c>
    </row>
    <row r="151" spans="2:22" x14ac:dyDescent="0.25">
      <c r="B151" s="105" t="s">
        <v>107</v>
      </c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</row>
    <row r="152" spans="2:22" ht="20.25" customHeight="1" x14ac:dyDescent="0.25">
      <c r="B152" s="9" t="s">
        <v>2</v>
      </c>
      <c r="H152" s="10"/>
      <c r="V152" s="11" t="str">
        <f>CONCATENATE("Napsáno ",LEN(B153)," z 900 znaků")</f>
        <v>Napsáno 0 z 900 znaků</v>
      </c>
    </row>
    <row r="153" spans="2:22" ht="150" customHeight="1" x14ac:dyDescent="0.25">
      <c r="B153" s="63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5"/>
    </row>
    <row r="154" spans="2:22" x14ac:dyDescent="0.25">
      <c r="B154" s="111"/>
      <c r="C154" s="111"/>
    </row>
    <row r="155" spans="2:22" x14ac:dyDescent="0.25">
      <c r="B155" s="30"/>
      <c r="C155" s="30"/>
    </row>
    <row r="156" spans="2:22" ht="18.75" x14ac:dyDescent="0.25">
      <c r="B156" s="13" t="s">
        <v>104</v>
      </c>
    </row>
    <row r="157" spans="2:22" ht="36" customHeight="1" x14ac:dyDescent="0.25">
      <c r="B157" s="105" t="s">
        <v>67</v>
      </c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</row>
    <row r="158" spans="2:22" ht="20.25" customHeight="1" x14ac:dyDescent="0.25">
      <c r="B158" s="9" t="s">
        <v>2</v>
      </c>
      <c r="H158" s="10"/>
      <c r="V158" s="11" t="str">
        <f>CONCATENATE("Napsáno ",LEN(B159)," z 900 znaků")</f>
        <v>Napsáno 0 z 900 znaků</v>
      </c>
    </row>
    <row r="159" spans="2:22" ht="150" customHeight="1" x14ac:dyDescent="0.25">
      <c r="B159" s="63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5"/>
    </row>
    <row r="160" spans="2:22" x14ac:dyDescent="0.25">
      <c r="B160" s="61"/>
      <c r="C160" s="61"/>
    </row>
    <row r="162" spans="2:24" ht="18.75" x14ac:dyDescent="0.25">
      <c r="B162" s="13" t="s">
        <v>105</v>
      </c>
    </row>
    <row r="163" spans="2:24" ht="33.75" customHeight="1" x14ac:dyDescent="0.25">
      <c r="B163" s="105" t="s">
        <v>68</v>
      </c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</row>
    <row r="164" spans="2:24" ht="18.75" customHeight="1" x14ac:dyDescent="0.25">
      <c r="B164" s="9" t="s">
        <v>2</v>
      </c>
      <c r="H164" s="10"/>
      <c r="V164" s="11" t="str">
        <f>CONCATENATE("Napsáno ",LEN(B165)," z 900 znaků")</f>
        <v>Napsáno 0 z 900 znaků</v>
      </c>
    </row>
    <row r="165" spans="2:24" ht="150" customHeight="1" x14ac:dyDescent="0.25">
      <c r="B165" s="63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5"/>
    </row>
    <row r="167" spans="2:24" x14ac:dyDescent="0.25">
      <c r="B167" s="103" t="s">
        <v>82</v>
      </c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27"/>
      <c r="N167" s="27"/>
      <c r="O167" s="27"/>
      <c r="P167" s="27"/>
      <c r="Q167" s="27"/>
      <c r="R167" s="27"/>
      <c r="S167" s="27"/>
      <c r="T167" s="27"/>
      <c r="U167" s="27"/>
      <c r="V167" s="27"/>
    </row>
    <row r="168" spans="2:24" ht="29.25" customHeight="1" x14ac:dyDescent="0.25">
      <c r="B168" s="51" t="s">
        <v>14</v>
      </c>
      <c r="C168" s="51"/>
      <c r="D168" s="51"/>
      <c r="E168" s="51" t="s">
        <v>15</v>
      </c>
      <c r="F168" s="51"/>
      <c r="G168" s="51" t="s">
        <v>16</v>
      </c>
      <c r="H168" s="51"/>
      <c r="I168" s="51" t="s">
        <v>17</v>
      </c>
      <c r="J168" s="51"/>
      <c r="K168" s="51" t="s">
        <v>18</v>
      </c>
      <c r="L168" s="51"/>
      <c r="M168" s="51" t="s">
        <v>19</v>
      </c>
      <c r="N168" s="51"/>
      <c r="O168" s="51" t="s">
        <v>20</v>
      </c>
      <c r="P168" s="51"/>
      <c r="Q168" s="78"/>
      <c r="R168" s="78"/>
      <c r="S168" s="86"/>
      <c r="T168" s="86"/>
      <c r="U168" s="86"/>
      <c r="V168" s="86"/>
      <c r="W168" s="86"/>
      <c r="X168" s="86"/>
    </row>
    <row r="169" spans="2:24" ht="30" customHeight="1" x14ac:dyDescent="0.25">
      <c r="B169" s="87" t="s">
        <v>76</v>
      </c>
      <c r="C169" s="56" t="s">
        <v>75</v>
      </c>
      <c r="D169" s="58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6"/>
      <c r="R169" s="86"/>
      <c r="S169" s="86"/>
      <c r="T169" s="86"/>
      <c r="U169" s="81"/>
      <c r="V169" s="81"/>
      <c r="W169" s="130"/>
      <c r="X169" s="130"/>
    </row>
    <row r="170" spans="2:24" ht="30" customHeight="1" x14ac:dyDescent="0.25">
      <c r="B170" s="87"/>
      <c r="C170" s="56" t="s">
        <v>74</v>
      </c>
      <c r="D170" s="58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78"/>
      <c r="R170" s="78"/>
      <c r="S170" s="86"/>
      <c r="T170" s="86"/>
      <c r="U170" s="81"/>
      <c r="V170" s="81"/>
      <c r="W170" s="130"/>
      <c r="X170" s="130"/>
    </row>
    <row r="171" spans="2:24" ht="30" customHeight="1" x14ac:dyDescent="0.25">
      <c r="B171" s="87"/>
      <c r="C171" s="82" t="s">
        <v>77</v>
      </c>
      <c r="D171" s="82"/>
      <c r="E171" s="83">
        <f>SUM(E169:F170)</f>
        <v>0</v>
      </c>
      <c r="F171" s="83"/>
      <c r="G171" s="83">
        <f>SUM(G169:H170)</f>
        <v>0</v>
      </c>
      <c r="H171" s="83"/>
      <c r="I171" s="83">
        <f>SUM(I169:J170)</f>
        <v>0</v>
      </c>
      <c r="J171" s="83"/>
      <c r="K171" s="83">
        <f>SUM(K169:L170)</f>
        <v>0</v>
      </c>
      <c r="L171" s="83"/>
      <c r="M171" s="83">
        <f>SUM(M169:N170)</f>
        <v>0</v>
      </c>
      <c r="N171" s="83"/>
      <c r="O171" s="83">
        <f>SUM(O169:P170)</f>
        <v>0</v>
      </c>
      <c r="P171" s="83"/>
      <c r="Q171" s="86"/>
      <c r="R171" s="86"/>
      <c r="S171" s="86"/>
      <c r="T171" s="86"/>
      <c r="U171" s="85"/>
      <c r="V171" s="85"/>
      <c r="W171" s="129"/>
      <c r="X171" s="129"/>
    </row>
    <row r="172" spans="2:24" ht="30" customHeight="1" x14ac:dyDescent="0.25">
      <c r="B172" s="87" t="s">
        <v>90</v>
      </c>
      <c r="C172" s="84" t="s">
        <v>78</v>
      </c>
      <c r="D172" s="84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1"/>
      <c r="R172" s="81"/>
      <c r="S172" s="81"/>
      <c r="T172" s="81"/>
      <c r="U172" s="81"/>
      <c r="V172" s="81"/>
      <c r="W172" s="130"/>
      <c r="X172" s="130"/>
    </row>
    <row r="173" spans="2:24" ht="30" customHeight="1" x14ac:dyDescent="0.25">
      <c r="B173" s="87"/>
      <c r="C173" s="84" t="s">
        <v>79</v>
      </c>
      <c r="D173" s="84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1"/>
      <c r="R173" s="81"/>
      <c r="S173" s="81"/>
      <c r="T173" s="81"/>
      <c r="U173" s="81"/>
      <c r="V173" s="81"/>
      <c r="W173" s="130"/>
      <c r="X173" s="130"/>
    </row>
    <row r="174" spans="2:24" ht="30" customHeight="1" x14ac:dyDescent="0.25">
      <c r="B174" s="87"/>
      <c r="C174" s="82" t="s">
        <v>80</v>
      </c>
      <c r="D174" s="82"/>
      <c r="E174" s="83">
        <f>SUM(E172:F173)</f>
        <v>0</v>
      </c>
      <c r="F174" s="83"/>
      <c r="G174" s="83">
        <f t="shared" ref="G174" si="28">SUM(G172:H173)</f>
        <v>0</v>
      </c>
      <c r="H174" s="83"/>
      <c r="I174" s="83">
        <f t="shared" ref="I174" si="29">SUM(I172:J173)</f>
        <v>0</v>
      </c>
      <c r="J174" s="83"/>
      <c r="K174" s="83">
        <f t="shared" ref="K174" si="30">SUM(K172:L173)</f>
        <v>0</v>
      </c>
      <c r="L174" s="83"/>
      <c r="M174" s="83">
        <f t="shared" ref="M174" si="31">SUM(M172:N173)</f>
        <v>0</v>
      </c>
      <c r="N174" s="83"/>
      <c r="O174" s="83">
        <f t="shared" ref="O174" si="32">SUM(O172:P173)</f>
        <v>0</v>
      </c>
      <c r="P174" s="83"/>
      <c r="Q174" s="85"/>
      <c r="R174" s="85"/>
      <c r="S174" s="85"/>
      <c r="T174" s="85"/>
      <c r="U174" s="85"/>
      <c r="V174" s="85"/>
      <c r="W174" s="129"/>
      <c r="X174" s="129"/>
    </row>
    <row r="175" spans="2:24" ht="30" customHeight="1" x14ac:dyDescent="0.25">
      <c r="B175" s="51" t="s">
        <v>81</v>
      </c>
      <c r="C175" s="51"/>
      <c r="D175" s="51"/>
      <c r="E175" s="77">
        <f>E171-E174</f>
        <v>0</v>
      </c>
      <c r="F175" s="77"/>
      <c r="G175" s="77">
        <f t="shared" ref="G175" si="33">G171-G174</f>
        <v>0</v>
      </c>
      <c r="H175" s="77"/>
      <c r="I175" s="77">
        <f t="shared" ref="I175" si="34">I171-I174</f>
        <v>0</v>
      </c>
      <c r="J175" s="77"/>
      <c r="K175" s="77">
        <f t="shared" ref="K175" si="35">K171-K174</f>
        <v>0</v>
      </c>
      <c r="L175" s="77"/>
      <c r="M175" s="77">
        <f t="shared" ref="M175" si="36">M171-M174</f>
        <v>0</v>
      </c>
      <c r="N175" s="77"/>
      <c r="O175" s="77">
        <f t="shared" ref="O175" si="37">O171-O174</f>
        <v>0</v>
      </c>
      <c r="P175" s="77"/>
      <c r="Q175" s="78"/>
      <c r="R175" s="78"/>
      <c r="S175" s="79"/>
      <c r="T175" s="79"/>
      <c r="U175" s="79"/>
      <c r="V175" s="79"/>
      <c r="W175" s="128"/>
      <c r="X175" s="128"/>
    </row>
    <row r="176" spans="2:24" x14ac:dyDescent="0.25">
      <c r="B176" s="111"/>
      <c r="C176" s="111"/>
      <c r="Q176" s="8"/>
      <c r="R176" s="8"/>
    </row>
  </sheetData>
  <mergeCells count="299">
    <mergeCell ref="U173:V173"/>
    <mergeCell ref="S175:T175"/>
    <mergeCell ref="U175:V175"/>
    <mergeCell ref="W175:X175"/>
    <mergeCell ref="B176:C176"/>
    <mergeCell ref="U174:V174"/>
    <mergeCell ref="W174:X174"/>
    <mergeCell ref="B175:D175"/>
    <mergeCell ref="E175:F175"/>
    <mergeCell ref="G175:H175"/>
    <mergeCell ref="I175:J175"/>
    <mergeCell ref="K175:L175"/>
    <mergeCell ref="M175:N175"/>
    <mergeCell ref="O175:P175"/>
    <mergeCell ref="Q175:R175"/>
    <mergeCell ref="M174:N174"/>
    <mergeCell ref="O174:P174"/>
    <mergeCell ref="Q174:R174"/>
    <mergeCell ref="S174:T174"/>
    <mergeCell ref="K173:L173"/>
    <mergeCell ref="M173:N173"/>
    <mergeCell ref="O173:P173"/>
    <mergeCell ref="Q173:R173"/>
    <mergeCell ref="S173:T173"/>
    <mergeCell ref="W170:X170"/>
    <mergeCell ref="M170:N170"/>
    <mergeCell ref="M172:N172"/>
    <mergeCell ref="O172:P172"/>
    <mergeCell ref="Q172:R172"/>
    <mergeCell ref="S172:T172"/>
    <mergeCell ref="U172:V172"/>
    <mergeCell ref="W172:X172"/>
    <mergeCell ref="B172:B174"/>
    <mergeCell ref="C172:D172"/>
    <mergeCell ref="E172:F172"/>
    <mergeCell ref="G172:H172"/>
    <mergeCell ref="I172:J172"/>
    <mergeCell ref="K172:L172"/>
    <mergeCell ref="C173:D173"/>
    <mergeCell ref="E173:F173"/>
    <mergeCell ref="G173:H173"/>
    <mergeCell ref="I173:J173"/>
    <mergeCell ref="W173:X173"/>
    <mergeCell ref="C174:D174"/>
    <mergeCell ref="E174:F174"/>
    <mergeCell ref="G174:H174"/>
    <mergeCell ref="I174:J174"/>
    <mergeCell ref="K174:L174"/>
    <mergeCell ref="W169:X169"/>
    <mergeCell ref="Q168:R168"/>
    <mergeCell ref="S168:T168"/>
    <mergeCell ref="U168:V168"/>
    <mergeCell ref="W168:X168"/>
    <mergeCell ref="C171:D171"/>
    <mergeCell ref="E171:F171"/>
    <mergeCell ref="G171:H171"/>
    <mergeCell ref="I171:J171"/>
    <mergeCell ref="K171:L171"/>
    <mergeCell ref="C170:D170"/>
    <mergeCell ref="E170:F170"/>
    <mergeCell ref="G170:H170"/>
    <mergeCell ref="I170:J170"/>
    <mergeCell ref="K170:L170"/>
    <mergeCell ref="M171:N171"/>
    <mergeCell ref="O171:P171"/>
    <mergeCell ref="Q171:R171"/>
    <mergeCell ref="S171:T171"/>
    <mergeCell ref="U171:V171"/>
    <mergeCell ref="W171:X171"/>
    <mergeCell ref="O170:P170"/>
    <mergeCell ref="Q170:R170"/>
    <mergeCell ref="S170:T170"/>
    <mergeCell ref="B169:B171"/>
    <mergeCell ref="C169:D169"/>
    <mergeCell ref="E169:F169"/>
    <mergeCell ref="G169:H169"/>
    <mergeCell ref="I169:J169"/>
    <mergeCell ref="K169:L169"/>
    <mergeCell ref="B163:V163"/>
    <mergeCell ref="B165:V165"/>
    <mergeCell ref="B167:L167"/>
    <mergeCell ref="B168:D168"/>
    <mergeCell ref="E168:F168"/>
    <mergeCell ref="G168:H168"/>
    <mergeCell ref="I168:J168"/>
    <mergeCell ref="K168:L168"/>
    <mergeCell ref="M168:N168"/>
    <mergeCell ref="O168:P168"/>
    <mergeCell ref="M169:N169"/>
    <mergeCell ref="O169:P169"/>
    <mergeCell ref="Q169:R169"/>
    <mergeCell ref="S169:T169"/>
    <mergeCell ref="U169:V169"/>
    <mergeCell ref="U170:V170"/>
    <mergeCell ref="B151:V151"/>
    <mergeCell ref="B153:V153"/>
    <mergeCell ref="B154:C154"/>
    <mergeCell ref="B157:V157"/>
    <mergeCell ref="B159:V159"/>
    <mergeCell ref="B160:C160"/>
    <mergeCell ref="C143:E143"/>
    <mergeCell ref="C144:E144"/>
    <mergeCell ref="C145:E145"/>
    <mergeCell ref="C146:E146"/>
    <mergeCell ref="C147:E147"/>
    <mergeCell ref="B148:C148"/>
    <mergeCell ref="B119:D119"/>
    <mergeCell ref="E119:F119"/>
    <mergeCell ref="C137:E137"/>
    <mergeCell ref="C138:E138"/>
    <mergeCell ref="C139:E139"/>
    <mergeCell ref="C140:E140"/>
    <mergeCell ref="C141:E141"/>
    <mergeCell ref="C142:E142"/>
    <mergeCell ref="C131:E131"/>
    <mergeCell ref="C132:E132"/>
    <mergeCell ref="C133:E133"/>
    <mergeCell ref="C134:E134"/>
    <mergeCell ref="C135:E135"/>
    <mergeCell ref="C136:E136"/>
    <mergeCell ref="P126:Q126"/>
    <mergeCell ref="R126:S126"/>
    <mergeCell ref="T126:U126"/>
    <mergeCell ref="C128:E128"/>
    <mergeCell ref="C129:E129"/>
    <mergeCell ref="C130:E130"/>
    <mergeCell ref="B122:V122"/>
    <mergeCell ref="B124:C124"/>
    <mergeCell ref="B126:E127"/>
    <mergeCell ref="F126:F127"/>
    <mergeCell ref="G126:G127"/>
    <mergeCell ref="H126:I126"/>
    <mergeCell ref="J126:K126"/>
    <mergeCell ref="L126:M126"/>
    <mergeCell ref="N126:O126"/>
    <mergeCell ref="B117:D117"/>
    <mergeCell ref="E117:F117"/>
    <mergeCell ref="G117:J117"/>
    <mergeCell ref="K117:V117"/>
    <mergeCell ref="B118:D118"/>
    <mergeCell ref="E118:F118"/>
    <mergeCell ref="G118:J118"/>
    <mergeCell ref="K118:V118"/>
    <mergeCell ref="B114:V114"/>
    <mergeCell ref="B115:D115"/>
    <mergeCell ref="E115:F115"/>
    <mergeCell ref="G115:J115"/>
    <mergeCell ref="K115:V115"/>
    <mergeCell ref="B116:D116"/>
    <mergeCell ref="E116:F116"/>
    <mergeCell ref="G116:J116"/>
    <mergeCell ref="K116:V116"/>
    <mergeCell ref="S103:T103"/>
    <mergeCell ref="U103:V103"/>
    <mergeCell ref="B105:F105"/>
    <mergeCell ref="G105:J105"/>
    <mergeCell ref="B110:V110"/>
    <mergeCell ref="B111:C111"/>
    <mergeCell ref="Q102:R102"/>
    <mergeCell ref="S102:T102"/>
    <mergeCell ref="U102:V102"/>
    <mergeCell ref="B103:F103"/>
    <mergeCell ref="G103:H103"/>
    <mergeCell ref="I103:J103"/>
    <mergeCell ref="K103:L103"/>
    <mergeCell ref="M103:N103"/>
    <mergeCell ref="O103:P103"/>
    <mergeCell ref="Q103:R103"/>
    <mergeCell ref="C102:F102"/>
    <mergeCell ref="G102:H102"/>
    <mergeCell ref="I102:J102"/>
    <mergeCell ref="K102:L102"/>
    <mergeCell ref="M102:N102"/>
    <mergeCell ref="O102:P102"/>
    <mergeCell ref="B96:B99"/>
    <mergeCell ref="U100:V100"/>
    <mergeCell ref="C101:F101"/>
    <mergeCell ref="G101:H101"/>
    <mergeCell ref="I101:J101"/>
    <mergeCell ref="K101:L101"/>
    <mergeCell ref="M101:N101"/>
    <mergeCell ref="O101:P101"/>
    <mergeCell ref="Q101:R101"/>
    <mergeCell ref="S101:T101"/>
    <mergeCell ref="U101:V101"/>
    <mergeCell ref="B100:B102"/>
    <mergeCell ref="C100:F100"/>
    <mergeCell ref="G100:H100"/>
    <mergeCell ref="I100:J100"/>
    <mergeCell ref="K100:L100"/>
    <mergeCell ref="M100:N100"/>
    <mergeCell ref="O100:P100"/>
    <mergeCell ref="Q100:R100"/>
    <mergeCell ref="S100:T100"/>
    <mergeCell ref="C99:F99"/>
    <mergeCell ref="G99:H99"/>
    <mergeCell ref="I99:J99"/>
    <mergeCell ref="K99:L99"/>
    <mergeCell ref="M99:N99"/>
    <mergeCell ref="O99:P99"/>
    <mergeCell ref="Q99:R99"/>
    <mergeCell ref="S99:T99"/>
    <mergeCell ref="U99:V99"/>
    <mergeCell ref="C98:F98"/>
    <mergeCell ref="G98:H98"/>
    <mergeCell ref="I98:J98"/>
    <mergeCell ref="K98:L98"/>
    <mergeCell ref="M98:N98"/>
    <mergeCell ref="O98:P98"/>
    <mergeCell ref="Q98:R98"/>
    <mergeCell ref="S98:T98"/>
    <mergeCell ref="U98:V98"/>
    <mergeCell ref="O96:P96"/>
    <mergeCell ref="Q96:R96"/>
    <mergeCell ref="S96:T96"/>
    <mergeCell ref="U96:V96"/>
    <mergeCell ref="C97:F97"/>
    <mergeCell ref="G97:H97"/>
    <mergeCell ref="I97:J97"/>
    <mergeCell ref="K97:L97"/>
    <mergeCell ref="M97:N97"/>
    <mergeCell ref="O97:P97"/>
    <mergeCell ref="C96:F96"/>
    <mergeCell ref="G96:H96"/>
    <mergeCell ref="I96:J96"/>
    <mergeCell ref="K96:L96"/>
    <mergeCell ref="M96:N96"/>
    <mergeCell ref="Q97:R97"/>
    <mergeCell ref="S97:T97"/>
    <mergeCell ref="U97:V97"/>
    <mergeCell ref="B94:V94"/>
    <mergeCell ref="B95:F95"/>
    <mergeCell ref="G95:H95"/>
    <mergeCell ref="I95:J95"/>
    <mergeCell ref="K95:L95"/>
    <mergeCell ref="M95:N95"/>
    <mergeCell ref="O95:P95"/>
    <mergeCell ref="Q95:R95"/>
    <mergeCell ref="S95:T95"/>
    <mergeCell ref="U95:V95"/>
    <mergeCell ref="B82:V82"/>
    <mergeCell ref="B84:V84"/>
    <mergeCell ref="B86:V86"/>
    <mergeCell ref="B88:V88"/>
    <mergeCell ref="B90:V90"/>
    <mergeCell ref="B91:C91"/>
    <mergeCell ref="B68:V68"/>
    <mergeCell ref="B70:V70"/>
    <mergeCell ref="B71:C71"/>
    <mergeCell ref="B74:V74"/>
    <mergeCell ref="B78:V78"/>
    <mergeCell ref="B80:V80"/>
    <mergeCell ref="B58:V58"/>
    <mergeCell ref="B59:V59"/>
    <mergeCell ref="B61:V61"/>
    <mergeCell ref="B62:C62"/>
    <mergeCell ref="B64:V64"/>
    <mergeCell ref="B65:C65"/>
    <mergeCell ref="B42:C42"/>
    <mergeCell ref="B47:V47"/>
    <mergeCell ref="B48:C48"/>
    <mergeCell ref="B51:V51"/>
    <mergeCell ref="B54:V54"/>
    <mergeCell ref="B55:C55"/>
    <mergeCell ref="B34:V34"/>
    <mergeCell ref="B35:V35"/>
    <mergeCell ref="B36:C36"/>
    <mergeCell ref="E36:F36"/>
    <mergeCell ref="B39:V39"/>
    <mergeCell ref="B41:V41"/>
    <mergeCell ref="B28:G28"/>
    <mergeCell ref="H28:V28"/>
    <mergeCell ref="B29:G29"/>
    <mergeCell ref="H29:V29"/>
    <mergeCell ref="B30:G30"/>
    <mergeCell ref="H30:V30"/>
    <mergeCell ref="B25:G25"/>
    <mergeCell ref="H25:V25"/>
    <mergeCell ref="B26:G26"/>
    <mergeCell ref="H26:V26"/>
    <mergeCell ref="B27:G27"/>
    <mergeCell ref="H27:V27"/>
    <mergeCell ref="P16:T16"/>
    <mergeCell ref="P17:T17"/>
    <mergeCell ref="P18:T18"/>
    <mergeCell ref="P19:T19"/>
    <mergeCell ref="P20:T20"/>
    <mergeCell ref="B24:G24"/>
    <mergeCell ref="H24:V24"/>
    <mergeCell ref="P7:T7"/>
    <mergeCell ref="P8:T8"/>
    <mergeCell ref="P9:T9"/>
    <mergeCell ref="B10:M20"/>
    <mergeCell ref="P10:T10"/>
    <mergeCell ref="P11:T11"/>
    <mergeCell ref="P12:T12"/>
    <mergeCell ref="P13:T13"/>
    <mergeCell ref="P14:T14"/>
    <mergeCell ref="P15:T15"/>
  </mergeCells>
  <conditionalFormatting sqref="H128:V147">
    <cfRule type="cellIs" dxfId="3" priority="2" operator="equal">
      <formula>1</formula>
    </cfRule>
  </conditionalFormatting>
  <conditionalFormatting sqref="E119:F119">
    <cfRule type="cellIs" dxfId="2" priority="1" operator="notEqual">
      <formula>1</formula>
    </cfRule>
  </conditionalFormatting>
  <dataValidations count="8">
    <dataValidation type="textLength" allowBlank="1" showInputMessage="1" showErrorMessage="1" sqref="B47 B41">
      <formula1>0</formula1>
      <formula2>900</formula2>
    </dataValidation>
    <dataValidation type="textLength" allowBlank="1" showInputMessage="1" showErrorMessage="1" sqref="B61:V61 B70:V70">
      <formula1>0</formula1>
      <formula2>3600</formula2>
    </dataValidation>
    <dataValidation type="list" allowBlank="1" showInputMessage="1" showErrorMessage="1" sqref="F129:G147">
      <formula1>$W$127:$W$143</formula1>
    </dataValidation>
    <dataValidation type="list" allowBlank="1" showInputMessage="1" showErrorMessage="1" sqref="D124">
      <formula1>"2018,2019,2020,2021,2022,2023,2024,2025,2026,2027"</formula1>
    </dataValidation>
    <dataValidation type="textLength" operator="lessThanOrEqual" allowBlank="1" showInputMessage="1" showErrorMessage="1" sqref="B54:V54">
      <formula1>450</formula1>
    </dataValidation>
    <dataValidation type="textLength" operator="lessThanOrEqual" allowBlank="1" showInputMessage="1" showErrorMessage="1" sqref="B78:V78 B82:V82 B86:V86 B90:V90 B110:V110 B165:V165 B159:V159 B153:V153">
      <formula1>900</formula1>
    </dataValidation>
    <dataValidation type="list" allowBlank="1" showInputMessage="1" showErrorMessage="1" sqref="F128:G128">
      <formula1>$W$128:$W$144</formula1>
    </dataValidation>
    <dataValidation type="textLength" allowBlank="1" showInputMessage="1" showErrorMessage="1" sqref="B64:V64">
      <formula1>0</formula1>
      <formula2>600</formula2>
    </dataValidation>
  </dataValidations>
  <hyperlinks>
    <hyperlink ref="B1" location="'Partner 9'!$A$2" display="Nahoru"/>
    <hyperlink ref="P7" location="'Partner 9'!$A$23" display="1. Základní údaje"/>
    <hyperlink ref="P8" location="'Partner 9'!$A$33" display="2. Tématické zaměření projektu dle FST "/>
    <hyperlink ref="P9" location="'Partner 9'!$A$38" display="3. Stručný popis projektu – abstrakt "/>
    <hyperlink ref="P10" location="'Partner 9'!$A$44" display="4. Aktuální připravenost projektového záměru"/>
    <hyperlink ref="P11" location="'Partner 9'!$A$50" display="5. Profil subjektu"/>
    <hyperlink ref="P12" location="'Partner 9'!$A$57" display="6. Identifikace cílů, přínosů a dopadů projektu"/>
    <hyperlink ref="P13" location="'Partner 9'!$A$67" display="7. Charakteristika věcné části projektu "/>
    <hyperlink ref="P14" location="'Partner 9'!$A$73" display="8. Popis stavebně-technického řešení"/>
    <hyperlink ref="P15" location="'Partner 9'!$A$93" display="9. Celkové náklady projektu "/>
    <hyperlink ref="P16" location="'Partner 9'!$A$113" display="10. Spolufinancování"/>
    <hyperlink ref="P17" location="'Partner 9'!$A$121" display="11. Harmonogram projektu "/>
    <hyperlink ref="P18" location="'Partner 9'!$A$150" display="12. Zkušenosti v oblasti řízení projektu"/>
    <hyperlink ref="P19" location="'Partner 9'!$A$156" display="13. Analýza rizik a varianty řešení"/>
    <hyperlink ref="P20" location="'Partner 9'!$A$162" display="14. Finanční a věcná udržitelnost projektu"/>
  </hyperlink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lessThanOrEqual" allowBlank="1" showInputMessage="1" showErrorMessage="1">
          <x14:formula1>
            <xm:f>temp!A1:A12</xm:f>
          </x14:formula1>
          <xm:sqref>B35:V35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B1:Z176"/>
  <sheetViews>
    <sheetView zoomScale="80" zoomScaleNormal="80" workbookViewId="0">
      <pane ySplit="1" topLeftCell="A2" activePane="bottomLeft" state="frozen"/>
      <selection pane="bottomLeft" activeCell="A2" sqref="A2"/>
    </sheetView>
  </sheetViews>
  <sheetFormatPr defaultColWidth="9.140625" defaultRowHeight="15" x14ac:dyDescent="0.25"/>
  <cols>
    <col min="1" max="1" width="4.140625" style="1" customWidth="1"/>
    <col min="2" max="2" width="4" style="1" customWidth="1"/>
    <col min="3" max="3" width="9.7109375" style="1" customWidth="1"/>
    <col min="4" max="4" width="10.85546875" style="1" customWidth="1"/>
    <col min="5" max="22" width="9.7109375" style="1" customWidth="1"/>
    <col min="23" max="24" width="9.140625" style="1"/>
    <col min="25" max="25" width="4.28515625" style="1" customWidth="1"/>
    <col min="26" max="26" width="4.85546875" style="1" customWidth="1"/>
    <col min="27" max="16384" width="9.140625" style="1"/>
  </cols>
  <sheetData>
    <row r="1" spans="2:21" ht="15" customHeight="1" x14ac:dyDescent="0.25">
      <c r="B1" s="39" t="s">
        <v>120</v>
      </c>
    </row>
    <row r="2" spans="2:21" ht="15" customHeight="1" x14ac:dyDescent="0.25"/>
    <row r="3" spans="2:21" ht="15" customHeight="1" x14ac:dyDescent="0.2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" customHeight="1" x14ac:dyDescent="0.2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U4" s="3"/>
    </row>
    <row r="5" spans="2:21" ht="15" customHeight="1" x14ac:dyDescent="0.25"/>
    <row r="6" spans="2:21" ht="15" customHeight="1" x14ac:dyDescent="0.35">
      <c r="P6" s="4" t="s">
        <v>0</v>
      </c>
    </row>
    <row r="7" spans="2:21" ht="15" customHeight="1" x14ac:dyDescent="0.25">
      <c r="P7" s="110" t="s">
        <v>1</v>
      </c>
      <c r="Q7" s="111"/>
      <c r="R7" s="111"/>
      <c r="S7" s="111"/>
      <c r="T7" s="111"/>
    </row>
    <row r="8" spans="2:21" ht="15" customHeight="1" x14ac:dyDescent="0.25">
      <c r="P8" s="110" t="s">
        <v>95</v>
      </c>
      <c r="Q8" s="111"/>
      <c r="R8" s="111"/>
      <c r="S8" s="111"/>
      <c r="T8" s="111"/>
    </row>
    <row r="9" spans="2:21" ht="15" customHeight="1" x14ac:dyDescent="0.2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P9" s="110" t="s">
        <v>96</v>
      </c>
      <c r="Q9" s="111"/>
      <c r="R9" s="111"/>
      <c r="S9" s="111"/>
      <c r="T9" s="111"/>
    </row>
    <row r="10" spans="2:21" ht="15" customHeight="1" x14ac:dyDescent="0.25">
      <c r="B10" s="112" t="s">
        <v>122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31"/>
      <c r="P10" s="110" t="s">
        <v>97</v>
      </c>
      <c r="Q10" s="111"/>
      <c r="R10" s="111"/>
      <c r="S10" s="111"/>
      <c r="T10" s="111"/>
    </row>
    <row r="11" spans="2:21" ht="15" customHeight="1" x14ac:dyDescent="0.25"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31"/>
      <c r="P11" s="110" t="s">
        <v>108</v>
      </c>
      <c r="Q11" s="111"/>
      <c r="R11" s="111"/>
      <c r="S11" s="111"/>
      <c r="T11" s="111"/>
    </row>
    <row r="12" spans="2:21" ht="15" customHeight="1" x14ac:dyDescent="0.25"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31"/>
      <c r="P12" s="110" t="s">
        <v>98</v>
      </c>
      <c r="Q12" s="111"/>
      <c r="R12" s="111"/>
      <c r="S12" s="111"/>
      <c r="T12" s="111"/>
    </row>
    <row r="13" spans="2:21" ht="15" customHeight="1" x14ac:dyDescent="0.25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31"/>
      <c r="P13" s="110" t="s">
        <v>99</v>
      </c>
      <c r="Q13" s="111"/>
      <c r="R13" s="111"/>
      <c r="S13" s="111"/>
      <c r="T13" s="111"/>
    </row>
    <row r="14" spans="2:21" ht="15" customHeight="1" x14ac:dyDescent="0.25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31"/>
      <c r="P14" s="110" t="s">
        <v>71</v>
      </c>
      <c r="Q14" s="111"/>
      <c r="R14" s="111"/>
      <c r="S14" s="111"/>
      <c r="T14" s="111"/>
    </row>
    <row r="15" spans="2:21" ht="15" customHeight="1" x14ac:dyDescent="0.25"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31"/>
      <c r="P15" s="110" t="s">
        <v>100</v>
      </c>
      <c r="Q15" s="111"/>
      <c r="R15" s="111"/>
      <c r="S15" s="111"/>
      <c r="T15" s="111"/>
    </row>
    <row r="16" spans="2:21" ht="15" customHeight="1" x14ac:dyDescent="0.25"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31"/>
      <c r="P16" s="110" t="s">
        <v>101</v>
      </c>
      <c r="Q16" s="111"/>
      <c r="R16" s="111"/>
      <c r="S16" s="111"/>
      <c r="T16" s="111"/>
    </row>
    <row r="17" spans="2:22" ht="15" customHeight="1" x14ac:dyDescent="0.25"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31"/>
      <c r="P17" s="110" t="s">
        <v>102</v>
      </c>
      <c r="Q17" s="111"/>
      <c r="R17" s="111"/>
      <c r="S17" s="111"/>
      <c r="T17" s="111"/>
    </row>
    <row r="18" spans="2:22" ht="15" customHeight="1" x14ac:dyDescent="0.25"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31"/>
      <c r="P18" s="110" t="s">
        <v>103</v>
      </c>
      <c r="Q18" s="111"/>
      <c r="R18" s="111"/>
      <c r="S18" s="111"/>
      <c r="T18" s="111"/>
    </row>
    <row r="19" spans="2:22" ht="15" customHeight="1" x14ac:dyDescent="0.25"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31"/>
      <c r="P19" s="110" t="s">
        <v>104</v>
      </c>
      <c r="Q19" s="111"/>
      <c r="R19" s="111"/>
      <c r="S19" s="111"/>
      <c r="T19" s="111"/>
    </row>
    <row r="20" spans="2:22" ht="15" customHeight="1" x14ac:dyDescent="0.25"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31"/>
      <c r="P20" s="110" t="s">
        <v>105</v>
      </c>
      <c r="Q20" s="111"/>
      <c r="R20" s="111"/>
      <c r="S20" s="111"/>
      <c r="T20" s="111"/>
    </row>
    <row r="21" spans="2:22" ht="15" customHeight="1" x14ac:dyDescent="0.2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P21" s="30"/>
      <c r="Q21" s="30"/>
      <c r="R21" s="30"/>
      <c r="S21" s="30"/>
      <c r="T21" s="30"/>
    </row>
    <row r="22" spans="2:22" ht="15" customHeight="1" x14ac:dyDescent="0.2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P22" s="30"/>
      <c r="Q22" s="30"/>
      <c r="R22" s="30"/>
      <c r="S22" s="30"/>
      <c r="T22" s="30"/>
    </row>
    <row r="23" spans="2:22" ht="18.95" customHeight="1" x14ac:dyDescent="0.3">
      <c r="B23" s="5" t="s">
        <v>1</v>
      </c>
    </row>
    <row r="24" spans="2:22" ht="24" customHeight="1" x14ac:dyDescent="0.25">
      <c r="B24" s="132" t="s">
        <v>91</v>
      </c>
      <c r="C24" s="133"/>
      <c r="D24" s="133"/>
      <c r="E24" s="133"/>
      <c r="F24" s="133"/>
      <c r="G24" s="134"/>
      <c r="H24" s="139"/>
      <c r="I24" s="140"/>
      <c r="J24" s="140"/>
      <c r="K24" s="140"/>
      <c r="L24" s="140"/>
      <c r="M24" s="140"/>
      <c r="N24" s="140"/>
      <c r="O24" s="141"/>
      <c r="P24" s="141"/>
      <c r="Q24" s="141"/>
      <c r="R24" s="141"/>
      <c r="S24" s="141"/>
      <c r="T24" s="141"/>
      <c r="U24" s="141"/>
      <c r="V24" s="142"/>
    </row>
    <row r="25" spans="2:22" ht="24" customHeight="1" x14ac:dyDescent="0.25">
      <c r="B25" s="132" t="s">
        <v>84</v>
      </c>
      <c r="C25" s="133"/>
      <c r="D25" s="133"/>
      <c r="E25" s="133"/>
      <c r="F25" s="133"/>
      <c r="G25" s="134"/>
      <c r="H25" s="139"/>
      <c r="I25" s="140"/>
      <c r="J25" s="140"/>
      <c r="K25" s="140"/>
      <c r="L25" s="140"/>
      <c r="M25" s="140"/>
      <c r="N25" s="140"/>
      <c r="O25" s="141"/>
      <c r="P25" s="141"/>
      <c r="Q25" s="141"/>
      <c r="R25" s="141"/>
      <c r="S25" s="141"/>
      <c r="T25" s="141"/>
      <c r="U25" s="141"/>
      <c r="V25" s="142"/>
    </row>
    <row r="26" spans="2:22" ht="24" customHeight="1" x14ac:dyDescent="0.25">
      <c r="B26" s="132" t="s">
        <v>92</v>
      </c>
      <c r="C26" s="133"/>
      <c r="D26" s="133"/>
      <c r="E26" s="133"/>
      <c r="F26" s="133"/>
      <c r="G26" s="134"/>
      <c r="H26" s="139"/>
      <c r="I26" s="140"/>
      <c r="J26" s="140"/>
      <c r="K26" s="140"/>
      <c r="L26" s="140"/>
      <c r="M26" s="140"/>
      <c r="N26" s="140"/>
      <c r="O26" s="141"/>
      <c r="P26" s="141"/>
      <c r="Q26" s="141"/>
      <c r="R26" s="141"/>
      <c r="S26" s="141"/>
      <c r="T26" s="141"/>
      <c r="U26" s="141"/>
      <c r="V26" s="142"/>
    </row>
    <row r="27" spans="2:22" ht="24" customHeight="1" x14ac:dyDescent="0.25">
      <c r="B27" s="132" t="s">
        <v>136</v>
      </c>
      <c r="C27" s="133"/>
      <c r="D27" s="133"/>
      <c r="E27" s="133"/>
      <c r="F27" s="133"/>
      <c r="G27" s="134"/>
      <c r="H27" s="139"/>
      <c r="I27" s="140"/>
      <c r="J27" s="140"/>
      <c r="K27" s="140"/>
      <c r="L27" s="140"/>
      <c r="M27" s="140"/>
      <c r="N27" s="140"/>
      <c r="O27" s="141"/>
      <c r="P27" s="141"/>
      <c r="Q27" s="141"/>
      <c r="R27" s="141"/>
      <c r="S27" s="141"/>
      <c r="T27" s="141"/>
      <c r="U27" s="141"/>
      <c r="V27" s="142"/>
    </row>
    <row r="28" spans="2:22" ht="24" customHeight="1" x14ac:dyDescent="0.25">
      <c r="B28" s="132" t="s">
        <v>93</v>
      </c>
      <c r="C28" s="133"/>
      <c r="D28" s="133"/>
      <c r="E28" s="133"/>
      <c r="F28" s="133"/>
      <c r="G28" s="134"/>
      <c r="H28" s="139"/>
      <c r="I28" s="140"/>
      <c r="J28" s="140"/>
      <c r="K28" s="140"/>
      <c r="L28" s="140"/>
      <c r="M28" s="140"/>
      <c r="N28" s="140"/>
      <c r="O28" s="141"/>
      <c r="P28" s="141"/>
      <c r="Q28" s="141"/>
      <c r="R28" s="141"/>
      <c r="S28" s="141"/>
      <c r="T28" s="141"/>
      <c r="U28" s="141"/>
      <c r="V28" s="142"/>
    </row>
    <row r="29" spans="2:22" ht="24" customHeight="1" x14ac:dyDescent="0.25">
      <c r="B29" s="132" t="s">
        <v>94</v>
      </c>
      <c r="C29" s="133"/>
      <c r="D29" s="133"/>
      <c r="E29" s="133"/>
      <c r="F29" s="133"/>
      <c r="G29" s="134"/>
      <c r="H29" s="139"/>
      <c r="I29" s="140"/>
      <c r="J29" s="140"/>
      <c r="K29" s="140"/>
      <c r="L29" s="140"/>
      <c r="M29" s="140"/>
      <c r="N29" s="140"/>
      <c r="O29" s="141"/>
      <c r="P29" s="141"/>
      <c r="Q29" s="141"/>
      <c r="R29" s="141"/>
      <c r="S29" s="141"/>
      <c r="T29" s="141"/>
      <c r="U29" s="141"/>
      <c r="V29" s="142"/>
    </row>
    <row r="30" spans="2:22" ht="24" customHeight="1" x14ac:dyDescent="0.25">
      <c r="B30" s="132" t="s">
        <v>87</v>
      </c>
      <c r="C30" s="133"/>
      <c r="D30" s="133"/>
      <c r="E30" s="133"/>
      <c r="F30" s="133"/>
      <c r="G30" s="134"/>
      <c r="H30" s="139"/>
      <c r="I30" s="140"/>
      <c r="J30" s="140"/>
      <c r="K30" s="140"/>
      <c r="L30" s="140"/>
      <c r="M30" s="140"/>
      <c r="N30" s="140"/>
      <c r="O30" s="141"/>
      <c r="P30" s="141"/>
      <c r="Q30" s="141"/>
      <c r="R30" s="141"/>
      <c r="S30" s="141"/>
      <c r="T30" s="141"/>
      <c r="U30" s="141"/>
      <c r="V30" s="142"/>
    </row>
    <row r="31" spans="2:22" ht="15" customHeight="1" x14ac:dyDescent="0.25">
      <c r="B31" s="30"/>
      <c r="C31" s="30"/>
      <c r="M31" s="6"/>
    </row>
    <row r="32" spans="2:22" ht="15" customHeight="1" x14ac:dyDescent="0.25">
      <c r="B32" s="30"/>
      <c r="C32" s="30"/>
      <c r="M32" s="6"/>
    </row>
    <row r="33" spans="2:22" ht="15" customHeight="1" x14ac:dyDescent="0.3">
      <c r="B33" s="7" t="s">
        <v>95</v>
      </c>
      <c r="M33" s="6"/>
    </row>
    <row r="34" spans="2:22" ht="18.600000000000001" customHeight="1" x14ac:dyDescent="0.25">
      <c r="B34" s="60" t="s">
        <v>88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</row>
    <row r="35" spans="2:22" ht="40.35" customHeight="1" x14ac:dyDescent="0.25"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5"/>
    </row>
    <row r="36" spans="2:22" ht="15" customHeight="1" x14ac:dyDescent="0.25">
      <c r="B36" s="111"/>
      <c r="C36" s="111"/>
      <c r="E36" s="61"/>
      <c r="F36" s="61"/>
      <c r="M36" s="6"/>
    </row>
    <row r="37" spans="2:22" x14ac:dyDescent="0.25">
      <c r="B37" s="30"/>
      <c r="C37" s="30"/>
    </row>
    <row r="38" spans="2:22" ht="20.25" customHeight="1" x14ac:dyDescent="0.3">
      <c r="B38" s="7" t="s">
        <v>96</v>
      </c>
      <c r="C38" s="8"/>
      <c r="D38" s="8"/>
      <c r="E38" s="8"/>
      <c r="F38" s="8"/>
      <c r="G38" s="8"/>
      <c r="H38" s="8"/>
      <c r="I38" s="8"/>
      <c r="J38" s="8"/>
      <c r="M38" s="6"/>
    </row>
    <row r="39" spans="2:22" s="8" customFormat="1" ht="19.350000000000001" customHeight="1" x14ac:dyDescent="0.25">
      <c r="B39" s="60" t="s">
        <v>69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</row>
    <row r="40" spans="2:22" ht="24.95" customHeight="1" x14ac:dyDescent="0.25">
      <c r="B40" s="9" t="s">
        <v>2</v>
      </c>
      <c r="H40" s="10"/>
      <c r="V40" s="11" t="str">
        <f>CONCATENATE("Napsáno ",LEN(B41)," z 900 znaků")</f>
        <v>Napsáno 0 z 900 znaků</v>
      </c>
    </row>
    <row r="41" spans="2:22" ht="99.95" customHeight="1" x14ac:dyDescent="0.25"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5"/>
    </row>
    <row r="42" spans="2:22" x14ac:dyDescent="0.25">
      <c r="B42" s="111"/>
      <c r="C42" s="111"/>
    </row>
    <row r="43" spans="2:22" x14ac:dyDescent="0.25">
      <c r="B43" s="30"/>
      <c r="C43" s="30"/>
    </row>
    <row r="44" spans="2:22" ht="18.75" x14ac:dyDescent="0.25">
      <c r="B44" s="13" t="s">
        <v>97</v>
      </c>
    </row>
    <row r="45" spans="2:22" x14ac:dyDescent="0.25">
      <c r="B45" s="14" t="s">
        <v>3</v>
      </c>
    </row>
    <row r="46" spans="2:22" ht="24.95" customHeight="1" x14ac:dyDescent="0.25">
      <c r="B46" s="9" t="s">
        <v>2</v>
      </c>
      <c r="H46" s="10"/>
      <c r="V46" s="11" t="str">
        <f>CONCATENATE("Napsáno ",LEN(B47)," z 900 znaků")</f>
        <v>Napsáno 0 z 900 znaků</v>
      </c>
    </row>
    <row r="47" spans="2:22" ht="99.95" customHeight="1" x14ac:dyDescent="0.25"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5"/>
    </row>
    <row r="48" spans="2:22" x14ac:dyDescent="0.25">
      <c r="B48" s="111"/>
      <c r="C48" s="111"/>
    </row>
    <row r="49" spans="2:22" x14ac:dyDescent="0.25">
      <c r="B49" s="30"/>
      <c r="C49" s="30"/>
    </row>
    <row r="50" spans="2:22" ht="18.75" x14ac:dyDescent="0.25">
      <c r="B50" s="13" t="s">
        <v>108</v>
      </c>
    </row>
    <row r="51" spans="2:22" ht="36.75" customHeight="1" x14ac:dyDescent="0.25">
      <c r="B51" s="74" t="s">
        <v>113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</row>
    <row r="52" spans="2:22" ht="18.75" customHeight="1" x14ac:dyDescent="0.25">
      <c r="B52" s="15" t="s">
        <v>109</v>
      </c>
    </row>
    <row r="53" spans="2:22" ht="19.5" customHeight="1" x14ac:dyDescent="0.25">
      <c r="B53" s="9" t="s">
        <v>4</v>
      </c>
      <c r="H53" s="10"/>
      <c r="V53" s="11" t="str">
        <f>CONCATENATE("Napsáno ",LEN(B54)," ze 450 znaků")</f>
        <v>Napsáno 0 ze 450 znaků</v>
      </c>
    </row>
    <row r="54" spans="2:22" ht="60" customHeight="1" x14ac:dyDescent="0.25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5"/>
    </row>
    <row r="55" spans="2:22" x14ac:dyDescent="0.25">
      <c r="B55" s="111"/>
      <c r="C55" s="111"/>
    </row>
    <row r="56" spans="2:22" x14ac:dyDescent="0.25">
      <c r="B56" s="30"/>
      <c r="C56" s="30"/>
    </row>
    <row r="57" spans="2:22" ht="18.75" x14ac:dyDescent="0.25">
      <c r="B57" s="13" t="s">
        <v>98</v>
      </c>
    </row>
    <row r="58" spans="2:22" ht="40.35" customHeight="1" x14ac:dyDescent="0.25">
      <c r="B58" s="62" t="s">
        <v>70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</row>
    <row r="59" spans="2:22" ht="59.45" customHeight="1" x14ac:dyDescent="0.25">
      <c r="B59" s="62" t="s">
        <v>73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</row>
    <row r="60" spans="2:22" ht="16.5" customHeight="1" x14ac:dyDescent="0.25">
      <c r="B60" s="9" t="s">
        <v>5</v>
      </c>
      <c r="H60" s="10"/>
      <c r="V60" s="11" t="str">
        <f>CONCATENATE("Napsáno ",LEN(B61)," z 3600 znaků")</f>
        <v>Napsáno 0 z 3600 znaků</v>
      </c>
    </row>
    <row r="61" spans="2:22" ht="275.10000000000002" customHeight="1" x14ac:dyDescent="0.25">
      <c r="B61" s="63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5"/>
    </row>
    <row r="62" spans="2:22" x14ac:dyDescent="0.25">
      <c r="B62" s="61"/>
      <c r="C62" s="61"/>
    </row>
    <row r="63" spans="2:22" ht="13.7" customHeight="1" x14ac:dyDescent="0.25">
      <c r="B63" s="9" t="s">
        <v>72</v>
      </c>
      <c r="C63" s="30"/>
      <c r="V63" s="11" t="str">
        <f>CONCATENATE("Napsáno ",LEN(B64)," z 600 znaků")</f>
        <v>Napsáno 0 z 600 znaků</v>
      </c>
    </row>
    <row r="64" spans="2:22" ht="60" customHeight="1" x14ac:dyDescent="0.25">
      <c r="B64" s="75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</row>
    <row r="65" spans="2:22" ht="13.7" customHeight="1" x14ac:dyDescent="0.25">
      <c r="B65" s="111"/>
      <c r="C65" s="111"/>
    </row>
    <row r="66" spans="2:22" ht="13.7" customHeight="1" x14ac:dyDescent="0.25">
      <c r="B66" s="30"/>
      <c r="C66" s="30"/>
    </row>
    <row r="67" spans="2:22" ht="18.75" x14ac:dyDescent="0.25">
      <c r="B67" s="13" t="s">
        <v>99</v>
      </c>
    </row>
    <row r="68" spans="2:22" ht="76.5" customHeight="1" x14ac:dyDescent="0.25">
      <c r="B68" s="62" t="s">
        <v>110</v>
      </c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</row>
    <row r="69" spans="2:22" x14ac:dyDescent="0.25">
      <c r="B69" s="9" t="s">
        <v>5</v>
      </c>
      <c r="H69" s="10"/>
      <c r="V69" s="11" t="str">
        <f>CONCATENATE("Napsáno ",LEN(B70)," z 3600 znaků")</f>
        <v>Napsáno 0 z 3600 znaků</v>
      </c>
    </row>
    <row r="70" spans="2:22" ht="275.10000000000002" customHeight="1" x14ac:dyDescent="0.25"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5"/>
    </row>
    <row r="71" spans="2:22" x14ac:dyDescent="0.25">
      <c r="B71" s="111"/>
      <c r="C71" s="111"/>
    </row>
    <row r="72" spans="2:22" x14ac:dyDescent="0.25">
      <c r="B72" s="30"/>
      <c r="C72" s="30"/>
    </row>
    <row r="73" spans="2:22" ht="18.75" x14ac:dyDescent="0.25">
      <c r="B73" s="13" t="s">
        <v>71</v>
      </c>
    </row>
    <row r="74" spans="2:22" ht="49.5" customHeight="1" x14ac:dyDescent="0.25">
      <c r="B74" s="62" t="s">
        <v>111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</row>
    <row r="75" spans="2:22" ht="15.75" x14ac:dyDescent="0.25">
      <c r="B75" s="15" t="s">
        <v>6</v>
      </c>
    </row>
    <row r="76" spans="2:22" x14ac:dyDescent="0.25">
      <c r="B76" s="10" t="s">
        <v>7</v>
      </c>
    </row>
    <row r="77" spans="2:22" ht="16.5" customHeight="1" x14ac:dyDescent="0.25">
      <c r="B77" s="9" t="s">
        <v>2</v>
      </c>
      <c r="H77" s="10"/>
      <c r="V77" s="11" t="str">
        <f>CONCATENATE("Napsáno ",LEN(B78)," z 900 znaků")</f>
        <v>Napsáno 0 z 900 znaků</v>
      </c>
    </row>
    <row r="78" spans="2:22" ht="150" customHeight="1" x14ac:dyDescent="0.25">
      <c r="B78" s="71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3"/>
    </row>
    <row r="79" spans="2:22" ht="22.5" customHeight="1" x14ac:dyDescent="0.25">
      <c r="B79" s="15" t="s">
        <v>8</v>
      </c>
    </row>
    <row r="80" spans="2:22" ht="34.35" customHeight="1" x14ac:dyDescent="0.25">
      <c r="B80" s="60" t="s">
        <v>9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</row>
    <row r="81" spans="2:22" ht="18" customHeight="1" x14ac:dyDescent="0.25">
      <c r="B81" s="9" t="s">
        <v>2</v>
      </c>
      <c r="H81" s="10"/>
      <c r="V81" s="11" t="str">
        <f>CONCATENATE("Napsáno ",LEN(B82)," z 900 znaků")</f>
        <v>Napsáno 0 z 900 znaků</v>
      </c>
    </row>
    <row r="82" spans="2:22" ht="150" customHeight="1" x14ac:dyDescent="0.25">
      <c r="B82" s="71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3"/>
    </row>
    <row r="83" spans="2:22" ht="24.75" customHeight="1" x14ac:dyDescent="0.25">
      <c r="B83" s="15" t="s">
        <v>10</v>
      </c>
    </row>
    <row r="84" spans="2:22" ht="50.25" customHeight="1" x14ac:dyDescent="0.25">
      <c r="B84" s="60" t="s">
        <v>112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</row>
    <row r="85" spans="2:22" ht="16.5" customHeight="1" x14ac:dyDescent="0.25">
      <c r="B85" s="9" t="s">
        <v>2</v>
      </c>
      <c r="H85" s="10"/>
      <c r="V85" s="11" t="str">
        <f>CONCATENATE("Napsáno ",LEN(B86)," z 900 znaků")</f>
        <v>Napsáno 0 z 900 znaků</v>
      </c>
    </row>
    <row r="86" spans="2:22" ht="150" customHeight="1" x14ac:dyDescent="0.25">
      <c r="B86" s="71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3"/>
    </row>
    <row r="87" spans="2:22" ht="23.25" customHeight="1" x14ac:dyDescent="0.25">
      <c r="B87" s="15" t="s">
        <v>11</v>
      </c>
    </row>
    <row r="88" spans="2:22" ht="64.5" customHeight="1" x14ac:dyDescent="0.25">
      <c r="B88" s="60" t="s">
        <v>12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</row>
    <row r="89" spans="2:22" ht="18" customHeight="1" x14ac:dyDescent="0.25">
      <c r="B89" s="9" t="s">
        <v>2</v>
      </c>
      <c r="H89" s="10"/>
      <c r="V89" s="11" t="str">
        <f>CONCATENATE("Napsáno ",LEN(B90)," z 900 znaků")</f>
        <v>Napsáno 0 z 900 znaků</v>
      </c>
    </row>
    <row r="90" spans="2:22" ht="150" customHeight="1" x14ac:dyDescent="0.25">
      <c r="B90" s="71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3"/>
    </row>
    <row r="91" spans="2:22" x14ac:dyDescent="0.25">
      <c r="B91" s="111"/>
      <c r="C91" s="111"/>
    </row>
    <row r="92" spans="2:22" x14ac:dyDescent="0.25">
      <c r="B92" s="30"/>
      <c r="C92" s="30"/>
    </row>
    <row r="93" spans="2:22" ht="18.75" x14ac:dyDescent="0.25">
      <c r="B93" s="13" t="s">
        <v>100</v>
      </c>
    </row>
    <row r="94" spans="2:22" x14ac:dyDescent="0.25">
      <c r="B94" s="60" t="s">
        <v>13</v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</row>
    <row r="95" spans="2:22" ht="31.35" customHeight="1" x14ac:dyDescent="0.25">
      <c r="B95" s="66" t="s">
        <v>14</v>
      </c>
      <c r="C95" s="106"/>
      <c r="D95" s="106"/>
      <c r="E95" s="106"/>
      <c r="F95" s="67"/>
      <c r="G95" s="66" t="s">
        <v>15</v>
      </c>
      <c r="H95" s="67"/>
      <c r="I95" s="66" t="s">
        <v>16</v>
      </c>
      <c r="J95" s="67"/>
      <c r="K95" s="66" t="s">
        <v>17</v>
      </c>
      <c r="L95" s="67"/>
      <c r="M95" s="66" t="s">
        <v>18</v>
      </c>
      <c r="N95" s="67"/>
      <c r="O95" s="66" t="s">
        <v>19</v>
      </c>
      <c r="P95" s="67"/>
      <c r="Q95" s="66" t="s">
        <v>20</v>
      </c>
      <c r="R95" s="67"/>
      <c r="S95" s="66" t="s">
        <v>21</v>
      </c>
      <c r="T95" s="67"/>
      <c r="U95" s="66" t="s">
        <v>22</v>
      </c>
      <c r="V95" s="67"/>
    </row>
    <row r="96" spans="2:22" ht="28.35" customHeight="1" x14ac:dyDescent="0.25">
      <c r="B96" s="107" t="s">
        <v>23</v>
      </c>
      <c r="C96" s="56" t="s">
        <v>24</v>
      </c>
      <c r="D96" s="57"/>
      <c r="E96" s="57"/>
      <c r="F96" s="58"/>
      <c r="G96" s="68"/>
      <c r="H96" s="70"/>
      <c r="I96" s="68"/>
      <c r="J96" s="70"/>
      <c r="K96" s="68"/>
      <c r="L96" s="70"/>
      <c r="M96" s="68"/>
      <c r="N96" s="70"/>
      <c r="O96" s="68"/>
      <c r="P96" s="70"/>
      <c r="Q96" s="68"/>
      <c r="R96" s="70"/>
      <c r="S96" s="68"/>
      <c r="T96" s="70"/>
      <c r="U96" s="68"/>
      <c r="V96" s="70"/>
    </row>
    <row r="97" spans="2:22" ht="25.7" customHeight="1" x14ac:dyDescent="0.25">
      <c r="B97" s="108"/>
      <c r="C97" s="56" t="s">
        <v>25</v>
      </c>
      <c r="D97" s="57"/>
      <c r="E97" s="57"/>
      <c r="F97" s="58"/>
      <c r="G97" s="68"/>
      <c r="H97" s="70"/>
      <c r="I97" s="68"/>
      <c r="J97" s="70"/>
      <c r="K97" s="68"/>
      <c r="L97" s="70"/>
      <c r="M97" s="68"/>
      <c r="N97" s="70"/>
      <c r="O97" s="68"/>
      <c r="P97" s="70"/>
      <c r="Q97" s="68"/>
      <c r="R97" s="70"/>
      <c r="S97" s="68"/>
      <c r="T97" s="70"/>
      <c r="U97" s="68"/>
      <c r="V97" s="70"/>
    </row>
    <row r="98" spans="2:22" ht="32.450000000000003" customHeight="1" x14ac:dyDescent="0.25">
      <c r="B98" s="108"/>
      <c r="C98" s="56" t="s">
        <v>26</v>
      </c>
      <c r="D98" s="57"/>
      <c r="E98" s="57"/>
      <c r="F98" s="58"/>
      <c r="G98" s="68"/>
      <c r="H98" s="70"/>
      <c r="I98" s="68"/>
      <c r="J98" s="70"/>
      <c r="K98" s="68"/>
      <c r="L98" s="70"/>
      <c r="M98" s="68"/>
      <c r="N98" s="70"/>
      <c r="O98" s="68"/>
      <c r="P98" s="70"/>
      <c r="Q98" s="68"/>
      <c r="R98" s="70"/>
      <c r="S98" s="68"/>
      <c r="T98" s="70"/>
      <c r="U98" s="68"/>
      <c r="V98" s="70"/>
    </row>
    <row r="99" spans="2:22" ht="24.6" customHeight="1" x14ac:dyDescent="0.25">
      <c r="B99" s="109"/>
      <c r="C99" s="53" t="s">
        <v>27</v>
      </c>
      <c r="D99" s="54"/>
      <c r="E99" s="54"/>
      <c r="F99" s="55"/>
      <c r="G99" s="44">
        <f>SUM(G96:H98)</f>
        <v>0</v>
      </c>
      <c r="H99" s="45"/>
      <c r="I99" s="44">
        <f t="shared" ref="I99" si="0">SUM(I96:J98)</f>
        <v>0</v>
      </c>
      <c r="J99" s="45"/>
      <c r="K99" s="44">
        <f t="shared" ref="K99" si="1">SUM(K96:L98)</f>
        <v>0</v>
      </c>
      <c r="L99" s="45"/>
      <c r="M99" s="44">
        <f t="shared" ref="M99" si="2">SUM(M96:N98)</f>
        <v>0</v>
      </c>
      <c r="N99" s="45"/>
      <c r="O99" s="44">
        <f t="shared" ref="O99" si="3">SUM(O96:P98)</f>
        <v>0</v>
      </c>
      <c r="P99" s="45"/>
      <c r="Q99" s="44">
        <f t="shared" ref="Q99" si="4">SUM(Q96:R98)</f>
        <v>0</v>
      </c>
      <c r="R99" s="45"/>
      <c r="S99" s="44">
        <f t="shared" ref="S99" si="5">SUM(S96:T98)</f>
        <v>0</v>
      </c>
      <c r="T99" s="45"/>
      <c r="U99" s="44">
        <f t="shared" ref="U99" si="6">SUM(U96:V98)</f>
        <v>0</v>
      </c>
      <c r="V99" s="45"/>
    </row>
    <row r="100" spans="2:22" ht="22.7" customHeight="1" x14ac:dyDescent="0.25">
      <c r="B100" s="107" t="s">
        <v>28</v>
      </c>
      <c r="C100" s="56" t="s">
        <v>29</v>
      </c>
      <c r="D100" s="57"/>
      <c r="E100" s="57"/>
      <c r="F100" s="58"/>
      <c r="G100" s="68"/>
      <c r="H100" s="70"/>
      <c r="I100" s="68"/>
      <c r="J100" s="70"/>
      <c r="K100" s="68"/>
      <c r="L100" s="70"/>
      <c r="M100" s="68"/>
      <c r="N100" s="70"/>
      <c r="O100" s="68"/>
      <c r="P100" s="70"/>
      <c r="Q100" s="68"/>
      <c r="R100" s="70"/>
      <c r="S100" s="68"/>
      <c r="T100" s="70"/>
      <c r="U100" s="68"/>
      <c r="V100" s="70"/>
    </row>
    <row r="101" spans="2:22" ht="27" customHeight="1" x14ac:dyDescent="0.25">
      <c r="B101" s="108"/>
      <c r="C101" s="56" t="s">
        <v>30</v>
      </c>
      <c r="D101" s="57"/>
      <c r="E101" s="57"/>
      <c r="F101" s="58"/>
      <c r="G101" s="68"/>
      <c r="H101" s="70"/>
      <c r="I101" s="68"/>
      <c r="J101" s="70"/>
      <c r="K101" s="68"/>
      <c r="L101" s="70"/>
      <c r="M101" s="68"/>
      <c r="N101" s="70"/>
      <c r="O101" s="68"/>
      <c r="P101" s="70"/>
      <c r="Q101" s="68"/>
      <c r="R101" s="70"/>
      <c r="S101" s="68"/>
      <c r="T101" s="70"/>
      <c r="U101" s="68"/>
      <c r="V101" s="70"/>
    </row>
    <row r="102" spans="2:22" ht="26.45" customHeight="1" x14ac:dyDescent="0.25">
      <c r="B102" s="109"/>
      <c r="C102" s="53" t="s">
        <v>31</v>
      </c>
      <c r="D102" s="54"/>
      <c r="E102" s="54"/>
      <c r="F102" s="55"/>
      <c r="G102" s="44">
        <f>SUM(G100:H101)</f>
        <v>0</v>
      </c>
      <c r="H102" s="45"/>
      <c r="I102" s="44">
        <f t="shared" ref="I102" si="7">SUM(I100:J101)</f>
        <v>0</v>
      </c>
      <c r="J102" s="45"/>
      <c r="K102" s="44">
        <f t="shared" ref="K102" si="8">SUM(K100:L101)</f>
        <v>0</v>
      </c>
      <c r="L102" s="45"/>
      <c r="M102" s="44">
        <f t="shared" ref="M102" si="9">SUM(M100:N101)</f>
        <v>0</v>
      </c>
      <c r="N102" s="45"/>
      <c r="O102" s="44">
        <f t="shared" ref="O102" si="10">SUM(O100:P101)</f>
        <v>0</v>
      </c>
      <c r="P102" s="45"/>
      <c r="Q102" s="44">
        <f t="shared" ref="Q102" si="11">SUM(Q100:R101)</f>
        <v>0</v>
      </c>
      <c r="R102" s="45"/>
      <c r="S102" s="44">
        <f t="shared" ref="S102" si="12">SUM(S100:T101)</f>
        <v>0</v>
      </c>
      <c r="T102" s="45"/>
      <c r="U102" s="44">
        <v>0</v>
      </c>
      <c r="V102" s="45"/>
    </row>
    <row r="103" spans="2:22" ht="28.7" customHeight="1" x14ac:dyDescent="0.25">
      <c r="B103" s="66" t="s">
        <v>32</v>
      </c>
      <c r="C103" s="106"/>
      <c r="D103" s="106"/>
      <c r="E103" s="106"/>
      <c r="F103" s="67"/>
      <c r="G103" s="46">
        <f>SUM(G99+G102)</f>
        <v>0</v>
      </c>
      <c r="H103" s="47"/>
      <c r="I103" s="46">
        <f t="shared" ref="I103" si="13">SUM(I99+I102)</f>
        <v>0</v>
      </c>
      <c r="J103" s="47"/>
      <c r="K103" s="46">
        <f t="shared" ref="K103" si="14">SUM(K99+K102)</f>
        <v>0</v>
      </c>
      <c r="L103" s="47"/>
      <c r="M103" s="46">
        <f t="shared" ref="M103" si="15">SUM(M99+M102)</f>
        <v>0</v>
      </c>
      <c r="N103" s="47"/>
      <c r="O103" s="46">
        <f t="shared" ref="O103" si="16">SUM(O99+O102)</f>
        <v>0</v>
      </c>
      <c r="P103" s="47"/>
      <c r="Q103" s="46">
        <f t="shared" ref="Q103" si="17">SUM(Q99+Q102)</f>
        <v>0</v>
      </c>
      <c r="R103" s="47"/>
      <c r="S103" s="46">
        <f t="shared" ref="S103" si="18">SUM(S99+S102)</f>
        <v>0</v>
      </c>
      <c r="T103" s="47"/>
      <c r="U103" s="46">
        <f t="shared" ref="U103" si="19">SUM(U99+U102)</f>
        <v>0</v>
      </c>
      <c r="V103" s="47"/>
    </row>
    <row r="104" spans="2:22" x14ac:dyDescent="0.25">
      <c r="B104" s="30"/>
      <c r="C104" s="30"/>
    </row>
    <row r="105" spans="2:22" ht="28.35" customHeight="1" x14ac:dyDescent="0.25">
      <c r="B105" s="51" t="s">
        <v>33</v>
      </c>
      <c r="C105" s="51"/>
      <c r="D105" s="51"/>
      <c r="E105" s="51"/>
      <c r="F105" s="51"/>
      <c r="G105" s="52">
        <f>SUM(G103:V103)</f>
        <v>0</v>
      </c>
      <c r="H105" s="52"/>
      <c r="I105" s="52"/>
      <c r="J105" s="52"/>
    </row>
    <row r="106" spans="2:22" x14ac:dyDescent="0.25">
      <c r="B106" s="30"/>
      <c r="C106" s="30"/>
    </row>
    <row r="107" spans="2:22" ht="22.5" customHeight="1" x14ac:dyDescent="0.25">
      <c r="B107" s="15" t="s">
        <v>34</v>
      </c>
    </row>
    <row r="108" spans="2:22" ht="17.25" customHeight="1" x14ac:dyDescent="0.25">
      <c r="B108" s="16" t="s">
        <v>35</v>
      </c>
    </row>
    <row r="109" spans="2:22" ht="17.25" customHeight="1" x14ac:dyDescent="0.25">
      <c r="B109" s="9" t="s">
        <v>2</v>
      </c>
      <c r="H109" s="10"/>
      <c r="V109" s="11" t="str">
        <f>CONCATENATE("Napsáno ",LEN(B110)," z 900 znaků")</f>
        <v>Napsáno 0 z 900 znaků</v>
      </c>
    </row>
    <row r="110" spans="2:22" ht="150" customHeight="1" x14ac:dyDescent="0.25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5"/>
    </row>
    <row r="111" spans="2:22" x14ac:dyDescent="0.25">
      <c r="B111" s="111"/>
      <c r="C111" s="111"/>
    </row>
    <row r="112" spans="2:22" x14ac:dyDescent="0.25">
      <c r="B112" s="30"/>
      <c r="C112" s="30"/>
    </row>
    <row r="113" spans="2:26" ht="18.75" x14ac:dyDescent="0.25">
      <c r="B113" s="13" t="s">
        <v>101</v>
      </c>
    </row>
    <row r="114" spans="2:26" ht="19.5" customHeight="1" x14ac:dyDescent="0.25">
      <c r="B114" s="105" t="s">
        <v>144</v>
      </c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</row>
    <row r="115" spans="2:26" ht="34.5" customHeight="1" x14ac:dyDescent="0.25">
      <c r="B115" s="51" t="s">
        <v>36</v>
      </c>
      <c r="C115" s="51"/>
      <c r="D115" s="51"/>
      <c r="E115" s="51" t="s">
        <v>145</v>
      </c>
      <c r="F115" s="51"/>
      <c r="G115" s="51" t="s">
        <v>37</v>
      </c>
      <c r="H115" s="51"/>
      <c r="I115" s="51"/>
      <c r="J115" s="51"/>
      <c r="K115" s="51" t="s">
        <v>38</v>
      </c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</row>
    <row r="116" spans="2:26" ht="30" customHeight="1" x14ac:dyDescent="0.25">
      <c r="B116" s="48" t="s">
        <v>83</v>
      </c>
      <c r="C116" s="48"/>
      <c r="D116" s="48"/>
      <c r="E116" s="49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</row>
    <row r="117" spans="2:26" ht="30" customHeight="1" x14ac:dyDescent="0.25">
      <c r="B117" s="48" t="s">
        <v>83</v>
      </c>
      <c r="C117" s="48"/>
      <c r="D117" s="48"/>
      <c r="E117" s="131"/>
      <c r="F117" s="131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</row>
    <row r="118" spans="2:26" ht="30" customHeight="1" x14ac:dyDescent="0.25">
      <c r="B118" s="48" t="s">
        <v>83</v>
      </c>
      <c r="C118" s="48"/>
      <c r="D118" s="48"/>
      <c r="E118" s="131"/>
      <c r="F118" s="131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</row>
    <row r="119" spans="2:26" x14ac:dyDescent="0.25">
      <c r="B119" s="40" t="s">
        <v>137</v>
      </c>
      <c r="C119" s="40"/>
      <c r="D119" s="40"/>
      <c r="E119" s="41">
        <f>SUM(E116:F118)</f>
        <v>0</v>
      </c>
      <c r="F119" s="41"/>
    </row>
    <row r="120" spans="2:26" x14ac:dyDescent="0.25">
      <c r="B120" s="30"/>
      <c r="C120" s="30"/>
    </row>
    <row r="121" spans="2:26" ht="18.75" x14ac:dyDescent="0.25">
      <c r="B121" s="13" t="s">
        <v>102</v>
      </c>
    </row>
    <row r="122" spans="2:26" ht="66" customHeight="1" x14ac:dyDescent="0.25">
      <c r="B122" s="88" t="s">
        <v>39</v>
      </c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</row>
    <row r="123" spans="2:26" ht="21" customHeight="1" x14ac:dyDescent="0.25">
      <c r="B123" s="17" t="s">
        <v>40</v>
      </c>
    </row>
    <row r="124" spans="2:26" x14ac:dyDescent="0.25">
      <c r="B124" s="94" t="s">
        <v>41</v>
      </c>
      <c r="C124" s="94"/>
      <c r="D124" s="18">
        <v>2021</v>
      </c>
      <c r="H124" s="19">
        <v>1</v>
      </c>
      <c r="I124" s="19">
        <v>2</v>
      </c>
      <c r="J124" s="19">
        <v>3</v>
      </c>
      <c r="K124" s="19">
        <v>4</v>
      </c>
      <c r="L124" s="19">
        <v>5</v>
      </c>
      <c r="M124" s="19">
        <v>6</v>
      </c>
      <c r="N124" s="19">
        <v>7</v>
      </c>
      <c r="O124" s="19">
        <v>8</v>
      </c>
      <c r="P124" s="19">
        <v>9</v>
      </c>
      <c r="Q124" s="19">
        <v>10</v>
      </c>
      <c r="R124" s="19">
        <v>11</v>
      </c>
      <c r="S124" s="19">
        <v>12</v>
      </c>
      <c r="T124" s="19">
        <v>13</v>
      </c>
      <c r="U124" s="19">
        <v>14</v>
      </c>
      <c r="V124" s="19">
        <v>15</v>
      </c>
    </row>
    <row r="125" spans="2:26" x14ac:dyDescent="0.25">
      <c r="H125" s="19" t="str">
        <f>CONCATENATE("1. pol. ",H126)</f>
        <v>1. pol. 2021</v>
      </c>
      <c r="I125" s="19" t="str">
        <f>CONCATENATE("2. pol. ",H126)</f>
        <v>2. pol. 2021</v>
      </c>
      <c r="J125" s="19" t="str">
        <f>CONCATENATE("1. pol. ",J126)</f>
        <v>1. pol. 2022</v>
      </c>
      <c r="K125" s="19" t="str">
        <f>CONCATENATE("2. pol. ",J126)</f>
        <v>2. pol. 2022</v>
      </c>
      <c r="L125" s="19" t="str">
        <f>CONCATENATE("1. pol. ",L126)</f>
        <v>1. pol. 2023</v>
      </c>
      <c r="M125" s="19" t="str">
        <f>CONCATENATE("2. pol. ",L126)</f>
        <v>2. pol. 2023</v>
      </c>
      <c r="N125" s="19" t="str">
        <f>CONCATENATE("1. pol. ",N126)</f>
        <v>1. pol. 2024</v>
      </c>
      <c r="O125" s="19" t="str">
        <f>CONCATENATE("2. pol. ",N126)</f>
        <v>2. pol. 2024</v>
      </c>
      <c r="P125" s="19" t="str">
        <f>CONCATENATE("1. pol. ",P126)</f>
        <v>1. pol. 2025</v>
      </c>
      <c r="Q125" s="19" t="str">
        <f>CONCATENATE("2. pol. ",P126)</f>
        <v>2. pol. 2025</v>
      </c>
      <c r="R125" s="19" t="str">
        <f>CONCATENATE("1. pol. ",R126)</f>
        <v>1. pol. 2026</v>
      </c>
      <c r="S125" s="19" t="str">
        <f>CONCATENATE("2. pol. ",R126)</f>
        <v>2. pol. 2026</v>
      </c>
      <c r="T125" s="19" t="str">
        <f>CONCATENATE("1. pol. ",T126)</f>
        <v>1. pol. 2027</v>
      </c>
      <c r="U125" s="19" t="str">
        <f>CONCATENATE("2. pol. ",T126)</f>
        <v>2. pol. 2027</v>
      </c>
      <c r="V125" s="19" t="str">
        <f>CONCATENATE("1. pol. ",V126)</f>
        <v>1. pol. 2028</v>
      </c>
    </row>
    <row r="126" spans="2:26" ht="15" customHeight="1" x14ac:dyDescent="0.25">
      <c r="B126" s="95" t="s">
        <v>42</v>
      </c>
      <c r="C126" s="96"/>
      <c r="D126" s="96"/>
      <c r="E126" s="97"/>
      <c r="F126" s="101" t="s">
        <v>43</v>
      </c>
      <c r="G126" s="101" t="s">
        <v>44</v>
      </c>
      <c r="H126" s="89">
        <f>D124</f>
        <v>2021</v>
      </c>
      <c r="I126" s="90"/>
      <c r="J126" s="89">
        <f>H126+1</f>
        <v>2022</v>
      </c>
      <c r="K126" s="90"/>
      <c r="L126" s="89">
        <f t="shared" ref="L126" si="20">J126+1</f>
        <v>2023</v>
      </c>
      <c r="M126" s="90"/>
      <c r="N126" s="89">
        <f t="shared" ref="N126" si="21">L126+1</f>
        <v>2024</v>
      </c>
      <c r="O126" s="90"/>
      <c r="P126" s="89">
        <f t="shared" ref="P126" si="22">N126+1</f>
        <v>2025</v>
      </c>
      <c r="Q126" s="90"/>
      <c r="R126" s="89">
        <f t="shared" ref="R126" si="23">P126+1</f>
        <v>2026</v>
      </c>
      <c r="S126" s="90"/>
      <c r="T126" s="89">
        <f t="shared" ref="T126" si="24">R126+1</f>
        <v>2027</v>
      </c>
      <c r="U126" s="90"/>
      <c r="V126" s="20">
        <f>T126+1</f>
        <v>2028</v>
      </c>
    </row>
    <row r="127" spans="2:26" ht="15" customHeight="1" x14ac:dyDescent="0.25">
      <c r="B127" s="98"/>
      <c r="C127" s="99"/>
      <c r="D127" s="99"/>
      <c r="E127" s="100"/>
      <c r="F127" s="102"/>
      <c r="G127" s="102"/>
      <c r="H127" s="21" t="s">
        <v>45</v>
      </c>
      <c r="I127" s="21" t="s">
        <v>46</v>
      </c>
      <c r="J127" s="21" t="s">
        <v>45</v>
      </c>
      <c r="K127" s="21" t="s">
        <v>46</v>
      </c>
      <c r="L127" s="21" t="s">
        <v>45</v>
      </c>
      <c r="M127" s="21" t="s">
        <v>46</v>
      </c>
      <c r="N127" s="21" t="s">
        <v>45</v>
      </c>
      <c r="O127" s="21" t="s">
        <v>46</v>
      </c>
      <c r="P127" s="21" t="s">
        <v>45</v>
      </c>
      <c r="Q127" s="21" t="s">
        <v>46</v>
      </c>
      <c r="R127" s="21" t="s">
        <v>45</v>
      </c>
      <c r="S127" s="21" t="s">
        <v>46</v>
      </c>
      <c r="T127" s="21" t="s">
        <v>45</v>
      </c>
      <c r="U127" s="21" t="s">
        <v>46</v>
      </c>
      <c r="V127" s="21" t="s">
        <v>45</v>
      </c>
    </row>
    <row r="128" spans="2:26" x14ac:dyDescent="0.25">
      <c r="B128" s="22" t="s">
        <v>47</v>
      </c>
      <c r="C128" s="91"/>
      <c r="D128" s="92"/>
      <c r="E128" s="93"/>
      <c r="F128" s="23"/>
      <c r="G128" s="23"/>
      <c r="H128" s="24">
        <f t="shared" ref="H128:V143" si="25">IF(OR(H$124=$Y128,H$124=$Z128,AND(H$124&gt;$Y128,H$124&lt;$Z128)),1,2)</f>
        <v>2</v>
      </c>
      <c r="I128" s="24">
        <f t="shared" si="25"/>
        <v>2</v>
      </c>
      <c r="J128" s="24">
        <f t="shared" si="25"/>
        <v>2</v>
      </c>
      <c r="K128" s="24">
        <f t="shared" si="25"/>
        <v>2</v>
      </c>
      <c r="L128" s="24">
        <f t="shared" si="25"/>
        <v>2</v>
      </c>
      <c r="M128" s="24">
        <f t="shared" si="25"/>
        <v>2</v>
      </c>
      <c r="N128" s="24">
        <f t="shared" si="25"/>
        <v>2</v>
      </c>
      <c r="O128" s="24">
        <f t="shared" si="25"/>
        <v>2</v>
      </c>
      <c r="P128" s="24">
        <f t="shared" si="25"/>
        <v>2</v>
      </c>
      <c r="Q128" s="24">
        <f t="shared" si="25"/>
        <v>2</v>
      </c>
      <c r="R128" s="24">
        <f t="shared" si="25"/>
        <v>2</v>
      </c>
      <c r="S128" s="24">
        <f t="shared" si="25"/>
        <v>2</v>
      </c>
      <c r="T128" s="24">
        <f t="shared" si="25"/>
        <v>2</v>
      </c>
      <c r="U128" s="24">
        <f t="shared" si="25"/>
        <v>2</v>
      </c>
      <c r="V128" s="24">
        <f t="shared" si="25"/>
        <v>2</v>
      </c>
      <c r="W128" s="25" t="str">
        <f>CONCATENATE("1. pol. ",$H$126)</f>
        <v>1. pol. 2021</v>
      </c>
      <c r="X128" s="25">
        <v>1</v>
      </c>
      <c r="Y128" s="25" t="str">
        <f>IF(F128="","",VLOOKUP(F128,$W$128:$X$142,2,FALSE))</f>
        <v/>
      </c>
      <c r="Z128" s="25" t="str">
        <f>IF(G128="","",VLOOKUP(G128,$W$128:$X$142,2,FALSE))</f>
        <v/>
      </c>
    </row>
    <row r="129" spans="2:26" x14ac:dyDescent="0.25">
      <c r="B129" s="22" t="s">
        <v>48</v>
      </c>
      <c r="C129" s="91"/>
      <c r="D129" s="92"/>
      <c r="E129" s="93"/>
      <c r="F129" s="23"/>
      <c r="G129" s="23"/>
      <c r="H129" s="24">
        <f t="shared" si="25"/>
        <v>2</v>
      </c>
      <c r="I129" s="24">
        <f t="shared" si="25"/>
        <v>2</v>
      </c>
      <c r="J129" s="24">
        <f t="shared" si="25"/>
        <v>2</v>
      </c>
      <c r="K129" s="24">
        <f t="shared" si="25"/>
        <v>2</v>
      </c>
      <c r="L129" s="24">
        <f t="shared" si="25"/>
        <v>2</v>
      </c>
      <c r="M129" s="24">
        <f t="shared" si="25"/>
        <v>2</v>
      </c>
      <c r="N129" s="24">
        <f t="shared" si="25"/>
        <v>2</v>
      </c>
      <c r="O129" s="24">
        <f t="shared" si="25"/>
        <v>2</v>
      </c>
      <c r="P129" s="24">
        <f t="shared" si="25"/>
        <v>2</v>
      </c>
      <c r="Q129" s="24">
        <f t="shared" si="25"/>
        <v>2</v>
      </c>
      <c r="R129" s="24">
        <f t="shared" si="25"/>
        <v>2</v>
      </c>
      <c r="S129" s="24">
        <f t="shared" si="25"/>
        <v>2</v>
      </c>
      <c r="T129" s="24">
        <f t="shared" si="25"/>
        <v>2</v>
      </c>
      <c r="U129" s="24">
        <f t="shared" si="25"/>
        <v>2</v>
      </c>
      <c r="V129" s="24">
        <f t="shared" si="25"/>
        <v>2</v>
      </c>
      <c r="W129" s="25" t="str">
        <f>CONCATENATE("2. pol. ",$H$126)</f>
        <v>2. pol. 2021</v>
      </c>
      <c r="X129" s="25">
        <v>2</v>
      </c>
      <c r="Y129" s="25" t="str">
        <f t="shared" ref="Y129:Z142" si="26">IF(F129="","",VLOOKUP(F129,$W$128:$X$142,2,FALSE))</f>
        <v/>
      </c>
      <c r="Z129" s="25" t="str">
        <f t="shared" si="26"/>
        <v/>
      </c>
    </row>
    <row r="130" spans="2:26" x14ac:dyDescent="0.25">
      <c r="B130" s="22" t="s">
        <v>49</v>
      </c>
      <c r="C130" s="91"/>
      <c r="D130" s="92"/>
      <c r="E130" s="93"/>
      <c r="F130" s="23"/>
      <c r="G130" s="23"/>
      <c r="H130" s="24">
        <f t="shared" si="25"/>
        <v>2</v>
      </c>
      <c r="I130" s="24" t="s">
        <v>106</v>
      </c>
      <c r="J130" s="24">
        <f t="shared" si="25"/>
        <v>2</v>
      </c>
      <c r="K130" s="24">
        <f t="shared" si="25"/>
        <v>2</v>
      </c>
      <c r="L130" s="24">
        <f t="shared" si="25"/>
        <v>2</v>
      </c>
      <c r="M130" s="24">
        <f t="shared" si="25"/>
        <v>2</v>
      </c>
      <c r="N130" s="24">
        <f t="shared" si="25"/>
        <v>2</v>
      </c>
      <c r="O130" s="24">
        <f t="shared" si="25"/>
        <v>2</v>
      </c>
      <c r="P130" s="24">
        <f t="shared" si="25"/>
        <v>2</v>
      </c>
      <c r="Q130" s="24">
        <f t="shared" si="25"/>
        <v>2</v>
      </c>
      <c r="R130" s="24">
        <f t="shared" si="25"/>
        <v>2</v>
      </c>
      <c r="S130" s="24">
        <f t="shared" si="25"/>
        <v>2</v>
      </c>
      <c r="T130" s="24">
        <f t="shared" si="25"/>
        <v>2</v>
      </c>
      <c r="U130" s="24">
        <f t="shared" si="25"/>
        <v>2</v>
      </c>
      <c r="V130" s="24">
        <f t="shared" si="25"/>
        <v>2</v>
      </c>
      <c r="W130" s="25" t="str">
        <f>CONCATENATE("1. pol. ",$H$126+1)</f>
        <v>1. pol. 2022</v>
      </c>
      <c r="X130" s="25">
        <v>3</v>
      </c>
      <c r="Y130" s="25" t="str">
        <f t="shared" si="26"/>
        <v/>
      </c>
      <c r="Z130" s="25" t="str">
        <f t="shared" si="26"/>
        <v/>
      </c>
    </row>
    <row r="131" spans="2:26" x14ac:dyDescent="0.25">
      <c r="B131" s="22" t="s">
        <v>50</v>
      </c>
      <c r="C131" s="91"/>
      <c r="D131" s="92"/>
      <c r="E131" s="93"/>
      <c r="F131" s="23"/>
      <c r="G131" s="23"/>
      <c r="H131" s="24">
        <f t="shared" si="25"/>
        <v>2</v>
      </c>
      <c r="I131" s="24">
        <f t="shared" si="25"/>
        <v>2</v>
      </c>
      <c r="J131" s="24">
        <f t="shared" si="25"/>
        <v>2</v>
      </c>
      <c r="K131" s="24">
        <f t="shared" si="25"/>
        <v>2</v>
      </c>
      <c r="L131" s="24">
        <f t="shared" si="25"/>
        <v>2</v>
      </c>
      <c r="M131" s="24">
        <f t="shared" si="25"/>
        <v>2</v>
      </c>
      <c r="N131" s="24">
        <f t="shared" si="25"/>
        <v>2</v>
      </c>
      <c r="O131" s="24">
        <f t="shared" si="25"/>
        <v>2</v>
      </c>
      <c r="P131" s="24">
        <f t="shared" si="25"/>
        <v>2</v>
      </c>
      <c r="Q131" s="24">
        <f t="shared" si="25"/>
        <v>2</v>
      </c>
      <c r="R131" s="24">
        <f t="shared" si="25"/>
        <v>2</v>
      </c>
      <c r="S131" s="24">
        <f t="shared" si="25"/>
        <v>2</v>
      </c>
      <c r="T131" s="24">
        <f t="shared" si="25"/>
        <v>2</v>
      </c>
      <c r="U131" s="24">
        <f t="shared" si="25"/>
        <v>2</v>
      </c>
      <c r="V131" s="24">
        <f t="shared" si="25"/>
        <v>2</v>
      </c>
      <c r="W131" s="25" t="str">
        <f>CONCATENATE("2. pol. ",$H$126+1)</f>
        <v>2. pol. 2022</v>
      </c>
      <c r="X131" s="25">
        <v>4</v>
      </c>
      <c r="Y131" s="25" t="str">
        <f t="shared" si="26"/>
        <v/>
      </c>
      <c r="Z131" s="25" t="str">
        <f t="shared" si="26"/>
        <v/>
      </c>
    </row>
    <row r="132" spans="2:26" x14ac:dyDescent="0.25">
      <c r="B132" s="22" t="s">
        <v>51</v>
      </c>
      <c r="C132" s="91"/>
      <c r="D132" s="92"/>
      <c r="E132" s="93"/>
      <c r="F132" s="23"/>
      <c r="G132" s="23"/>
      <c r="H132" s="24">
        <f t="shared" si="25"/>
        <v>2</v>
      </c>
      <c r="I132" s="24">
        <f t="shared" si="25"/>
        <v>2</v>
      </c>
      <c r="J132" s="24">
        <f t="shared" si="25"/>
        <v>2</v>
      </c>
      <c r="K132" s="24">
        <f t="shared" si="25"/>
        <v>2</v>
      </c>
      <c r="L132" s="24">
        <f t="shared" si="25"/>
        <v>2</v>
      </c>
      <c r="M132" s="24">
        <f t="shared" si="25"/>
        <v>2</v>
      </c>
      <c r="N132" s="24">
        <f t="shared" si="25"/>
        <v>2</v>
      </c>
      <c r="O132" s="24">
        <f t="shared" si="25"/>
        <v>2</v>
      </c>
      <c r="P132" s="24">
        <f t="shared" si="25"/>
        <v>2</v>
      </c>
      <c r="Q132" s="24">
        <f t="shared" si="25"/>
        <v>2</v>
      </c>
      <c r="R132" s="24">
        <f t="shared" si="25"/>
        <v>2</v>
      </c>
      <c r="S132" s="24">
        <f t="shared" si="25"/>
        <v>2</v>
      </c>
      <c r="T132" s="24">
        <f t="shared" si="25"/>
        <v>2</v>
      </c>
      <c r="U132" s="24">
        <f t="shared" si="25"/>
        <v>2</v>
      </c>
      <c r="V132" s="24">
        <f t="shared" si="25"/>
        <v>2</v>
      </c>
      <c r="W132" s="25" t="str">
        <f>CONCATENATE("1. pol. ",$H$126+2)</f>
        <v>1. pol. 2023</v>
      </c>
      <c r="X132" s="25">
        <v>5</v>
      </c>
      <c r="Y132" s="25" t="str">
        <f t="shared" si="26"/>
        <v/>
      </c>
      <c r="Z132" s="25" t="str">
        <f t="shared" si="26"/>
        <v/>
      </c>
    </row>
    <row r="133" spans="2:26" x14ac:dyDescent="0.25">
      <c r="B133" s="22" t="s">
        <v>52</v>
      </c>
      <c r="C133" s="91"/>
      <c r="D133" s="92"/>
      <c r="E133" s="93"/>
      <c r="F133" s="23"/>
      <c r="G133" s="23"/>
      <c r="H133" s="24">
        <f t="shared" si="25"/>
        <v>2</v>
      </c>
      <c r="I133" s="24">
        <f t="shared" si="25"/>
        <v>2</v>
      </c>
      <c r="J133" s="24">
        <f t="shared" si="25"/>
        <v>2</v>
      </c>
      <c r="K133" s="24">
        <f t="shared" si="25"/>
        <v>2</v>
      </c>
      <c r="L133" s="24">
        <f t="shared" si="25"/>
        <v>2</v>
      </c>
      <c r="M133" s="24">
        <f t="shared" si="25"/>
        <v>2</v>
      </c>
      <c r="N133" s="24">
        <f t="shared" si="25"/>
        <v>2</v>
      </c>
      <c r="O133" s="24">
        <f t="shared" si="25"/>
        <v>2</v>
      </c>
      <c r="P133" s="24">
        <f t="shared" si="25"/>
        <v>2</v>
      </c>
      <c r="Q133" s="24">
        <f t="shared" si="25"/>
        <v>2</v>
      </c>
      <c r="R133" s="24">
        <f t="shared" si="25"/>
        <v>2</v>
      </c>
      <c r="S133" s="24">
        <f t="shared" si="25"/>
        <v>2</v>
      </c>
      <c r="T133" s="24">
        <f t="shared" si="25"/>
        <v>2</v>
      </c>
      <c r="U133" s="24">
        <f t="shared" si="25"/>
        <v>2</v>
      </c>
      <c r="V133" s="24">
        <f t="shared" si="25"/>
        <v>2</v>
      </c>
      <c r="W133" s="25" t="str">
        <f>CONCATENATE("2. pol. ",$H$126+2)</f>
        <v>2. pol. 2023</v>
      </c>
      <c r="X133" s="25">
        <v>6</v>
      </c>
      <c r="Y133" s="25" t="str">
        <f t="shared" si="26"/>
        <v/>
      </c>
      <c r="Z133" s="25" t="str">
        <f t="shared" si="26"/>
        <v/>
      </c>
    </row>
    <row r="134" spans="2:26" x14ac:dyDescent="0.25">
      <c r="B134" s="22" t="s">
        <v>53</v>
      </c>
      <c r="C134" s="91"/>
      <c r="D134" s="92"/>
      <c r="E134" s="93"/>
      <c r="F134" s="23"/>
      <c r="G134" s="23"/>
      <c r="H134" s="24">
        <f t="shared" si="25"/>
        <v>2</v>
      </c>
      <c r="I134" s="24">
        <f t="shared" si="25"/>
        <v>2</v>
      </c>
      <c r="J134" s="24">
        <f t="shared" si="25"/>
        <v>2</v>
      </c>
      <c r="K134" s="24">
        <f t="shared" si="25"/>
        <v>2</v>
      </c>
      <c r="L134" s="24">
        <f t="shared" si="25"/>
        <v>2</v>
      </c>
      <c r="M134" s="24">
        <f t="shared" si="25"/>
        <v>2</v>
      </c>
      <c r="N134" s="24">
        <f t="shared" si="25"/>
        <v>2</v>
      </c>
      <c r="O134" s="24">
        <f t="shared" si="25"/>
        <v>2</v>
      </c>
      <c r="P134" s="24">
        <f t="shared" si="25"/>
        <v>2</v>
      </c>
      <c r="Q134" s="24">
        <f t="shared" si="25"/>
        <v>2</v>
      </c>
      <c r="R134" s="24">
        <f t="shared" si="25"/>
        <v>2</v>
      </c>
      <c r="S134" s="24">
        <f t="shared" si="25"/>
        <v>2</v>
      </c>
      <c r="T134" s="24">
        <f t="shared" si="25"/>
        <v>2</v>
      </c>
      <c r="U134" s="24">
        <f t="shared" si="25"/>
        <v>2</v>
      </c>
      <c r="V134" s="24">
        <f t="shared" si="25"/>
        <v>2</v>
      </c>
      <c r="W134" s="25" t="str">
        <f>CONCATENATE("1. pol. ",$H$126+3)</f>
        <v>1. pol. 2024</v>
      </c>
      <c r="X134" s="25">
        <v>7</v>
      </c>
      <c r="Y134" s="25" t="str">
        <f t="shared" si="26"/>
        <v/>
      </c>
      <c r="Z134" s="25" t="str">
        <f t="shared" si="26"/>
        <v/>
      </c>
    </row>
    <row r="135" spans="2:26" x14ac:dyDescent="0.25">
      <c r="B135" s="22" t="s">
        <v>54</v>
      </c>
      <c r="C135" s="91"/>
      <c r="D135" s="92"/>
      <c r="E135" s="93"/>
      <c r="F135" s="23"/>
      <c r="G135" s="23"/>
      <c r="H135" s="24">
        <f t="shared" si="25"/>
        <v>2</v>
      </c>
      <c r="I135" s="24">
        <f t="shared" si="25"/>
        <v>2</v>
      </c>
      <c r="J135" s="24">
        <f t="shared" si="25"/>
        <v>2</v>
      </c>
      <c r="K135" s="24">
        <f t="shared" si="25"/>
        <v>2</v>
      </c>
      <c r="L135" s="24">
        <f t="shared" si="25"/>
        <v>2</v>
      </c>
      <c r="M135" s="24">
        <f t="shared" si="25"/>
        <v>2</v>
      </c>
      <c r="N135" s="24">
        <f t="shared" si="25"/>
        <v>2</v>
      </c>
      <c r="O135" s="24">
        <f t="shared" si="25"/>
        <v>2</v>
      </c>
      <c r="P135" s="24">
        <f t="shared" si="25"/>
        <v>2</v>
      </c>
      <c r="Q135" s="24">
        <f t="shared" si="25"/>
        <v>2</v>
      </c>
      <c r="R135" s="24">
        <f t="shared" si="25"/>
        <v>2</v>
      </c>
      <c r="S135" s="24">
        <f t="shared" si="25"/>
        <v>2</v>
      </c>
      <c r="T135" s="24">
        <f t="shared" si="25"/>
        <v>2</v>
      </c>
      <c r="U135" s="24">
        <f t="shared" si="25"/>
        <v>2</v>
      </c>
      <c r="V135" s="24">
        <f t="shared" si="25"/>
        <v>2</v>
      </c>
      <c r="W135" s="25" t="str">
        <f>CONCATENATE("2. pol. ",$H$126+3)</f>
        <v>2. pol. 2024</v>
      </c>
      <c r="X135" s="25">
        <v>8</v>
      </c>
      <c r="Y135" s="25" t="str">
        <f t="shared" si="26"/>
        <v/>
      </c>
      <c r="Z135" s="25" t="str">
        <f t="shared" si="26"/>
        <v/>
      </c>
    </row>
    <row r="136" spans="2:26" x14ac:dyDescent="0.25">
      <c r="B136" s="22" t="s">
        <v>55</v>
      </c>
      <c r="C136" s="91"/>
      <c r="D136" s="92"/>
      <c r="E136" s="93"/>
      <c r="F136" s="23"/>
      <c r="G136" s="23"/>
      <c r="H136" s="24">
        <f t="shared" si="25"/>
        <v>2</v>
      </c>
      <c r="I136" s="24">
        <f t="shared" si="25"/>
        <v>2</v>
      </c>
      <c r="J136" s="24">
        <f t="shared" si="25"/>
        <v>2</v>
      </c>
      <c r="K136" s="24">
        <f t="shared" si="25"/>
        <v>2</v>
      </c>
      <c r="L136" s="24">
        <f t="shared" si="25"/>
        <v>2</v>
      </c>
      <c r="M136" s="24">
        <f t="shared" si="25"/>
        <v>2</v>
      </c>
      <c r="N136" s="24">
        <f t="shared" si="25"/>
        <v>2</v>
      </c>
      <c r="O136" s="24">
        <f t="shared" si="25"/>
        <v>2</v>
      </c>
      <c r="P136" s="24">
        <f t="shared" si="25"/>
        <v>2</v>
      </c>
      <c r="Q136" s="24">
        <f t="shared" si="25"/>
        <v>2</v>
      </c>
      <c r="R136" s="24">
        <f t="shared" si="25"/>
        <v>2</v>
      </c>
      <c r="S136" s="24">
        <f t="shared" si="25"/>
        <v>2</v>
      </c>
      <c r="T136" s="24">
        <f t="shared" si="25"/>
        <v>2</v>
      </c>
      <c r="U136" s="24">
        <f t="shared" si="25"/>
        <v>2</v>
      </c>
      <c r="V136" s="24">
        <f t="shared" si="25"/>
        <v>2</v>
      </c>
      <c r="W136" s="25" t="str">
        <f>CONCATENATE("1. pol. ",$H$126+4)</f>
        <v>1. pol. 2025</v>
      </c>
      <c r="X136" s="25">
        <v>9</v>
      </c>
      <c r="Y136" s="25" t="str">
        <f t="shared" si="26"/>
        <v/>
      </c>
      <c r="Z136" s="25" t="str">
        <f t="shared" si="26"/>
        <v/>
      </c>
    </row>
    <row r="137" spans="2:26" x14ac:dyDescent="0.25">
      <c r="B137" s="22" t="s">
        <v>56</v>
      </c>
      <c r="C137" s="91"/>
      <c r="D137" s="92"/>
      <c r="E137" s="93"/>
      <c r="F137" s="23"/>
      <c r="G137" s="23"/>
      <c r="H137" s="24">
        <f t="shared" si="25"/>
        <v>2</v>
      </c>
      <c r="I137" s="24">
        <f t="shared" si="25"/>
        <v>2</v>
      </c>
      <c r="J137" s="24">
        <f t="shared" si="25"/>
        <v>2</v>
      </c>
      <c r="K137" s="24">
        <f t="shared" si="25"/>
        <v>2</v>
      </c>
      <c r="L137" s="24">
        <f t="shared" si="25"/>
        <v>2</v>
      </c>
      <c r="M137" s="24">
        <f t="shared" si="25"/>
        <v>2</v>
      </c>
      <c r="N137" s="24">
        <f t="shared" si="25"/>
        <v>2</v>
      </c>
      <c r="O137" s="24">
        <f t="shared" si="25"/>
        <v>2</v>
      </c>
      <c r="P137" s="24">
        <f t="shared" si="25"/>
        <v>2</v>
      </c>
      <c r="Q137" s="24">
        <f t="shared" si="25"/>
        <v>2</v>
      </c>
      <c r="R137" s="24">
        <f t="shared" si="25"/>
        <v>2</v>
      </c>
      <c r="S137" s="24">
        <f t="shared" si="25"/>
        <v>2</v>
      </c>
      <c r="T137" s="24">
        <f t="shared" si="25"/>
        <v>2</v>
      </c>
      <c r="U137" s="24">
        <f t="shared" si="25"/>
        <v>2</v>
      </c>
      <c r="V137" s="24">
        <f t="shared" si="25"/>
        <v>2</v>
      </c>
      <c r="W137" s="25" t="str">
        <f>CONCATENATE("2. pol. ",$H$126+4)</f>
        <v>2. pol. 2025</v>
      </c>
      <c r="X137" s="25">
        <v>10</v>
      </c>
      <c r="Y137" s="25" t="str">
        <f t="shared" si="26"/>
        <v/>
      </c>
      <c r="Z137" s="25" t="str">
        <f t="shared" si="26"/>
        <v/>
      </c>
    </row>
    <row r="138" spans="2:26" x14ac:dyDescent="0.25">
      <c r="B138" s="22" t="s">
        <v>57</v>
      </c>
      <c r="C138" s="91"/>
      <c r="D138" s="92"/>
      <c r="E138" s="93"/>
      <c r="F138" s="23"/>
      <c r="G138" s="23"/>
      <c r="H138" s="24">
        <f t="shared" si="25"/>
        <v>2</v>
      </c>
      <c r="I138" s="24">
        <f t="shared" si="25"/>
        <v>2</v>
      </c>
      <c r="J138" s="24">
        <f t="shared" si="25"/>
        <v>2</v>
      </c>
      <c r="K138" s="24">
        <f t="shared" si="25"/>
        <v>2</v>
      </c>
      <c r="L138" s="24">
        <f t="shared" si="25"/>
        <v>2</v>
      </c>
      <c r="M138" s="24">
        <f t="shared" si="25"/>
        <v>2</v>
      </c>
      <c r="N138" s="24">
        <f t="shared" si="25"/>
        <v>2</v>
      </c>
      <c r="O138" s="24">
        <f t="shared" si="25"/>
        <v>2</v>
      </c>
      <c r="P138" s="24">
        <f t="shared" si="25"/>
        <v>2</v>
      </c>
      <c r="Q138" s="24">
        <f t="shared" si="25"/>
        <v>2</v>
      </c>
      <c r="R138" s="24">
        <f t="shared" si="25"/>
        <v>2</v>
      </c>
      <c r="S138" s="24">
        <f t="shared" si="25"/>
        <v>2</v>
      </c>
      <c r="T138" s="24">
        <f t="shared" si="25"/>
        <v>2</v>
      </c>
      <c r="U138" s="24">
        <f t="shared" si="25"/>
        <v>2</v>
      </c>
      <c r="V138" s="24">
        <f t="shared" si="25"/>
        <v>2</v>
      </c>
      <c r="W138" s="25" t="str">
        <f>CONCATENATE("1. pol. ",$H$126+5)</f>
        <v>1. pol. 2026</v>
      </c>
      <c r="X138" s="25">
        <v>11</v>
      </c>
      <c r="Y138" s="25" t="str">
        <f t="shared" si="26"/>
        <v/>
      </c>
      <c r="Z138" s="25" t="str">
        <f t="shared" si="26"/>
        <v/>
      </c>
    </row>
    <row r="139" spans="2:26" x14ac:dyDescent="0.25">
      <c r="B139" s="22" t="s">
        <v>58</v>
      </c>
      <c r="C139" s="91"/>
      <c r="D139" s="92"/>
      <c r="E139" s="93"/>
      <c r="F139" s="23"/>
      <c r="G139" s="23"/>
      <c r="H139" s="24">
        <f t="shared" si="25"/>
        <v>2</v>
      </c>
      <c r="I139" s="24">
        <f t="shared" si="25"/>
        <v>2</v>
      </c>
      <c r="J139" s="24">
        <f t="shared" si="25"/>
        <v>2</v>
      </c>
      <c r="K139" s="24">
        <f t="shared" si="25"/>
        <v>2</v>
      </c>
      <c r="L139" s="24">
        <f t="shared" si="25"/>
        <v>2</v>
      </c>
      <c r="M139" s="24">
        <f t="shared" si="25"/>
        <v>2</v>
      </c>
      <c r="N139" s="24">
        <f t="shared" si="25"/>
        <v>2</v>
      </c>
      <c r="O139" s="24">
        <f t="shared" si="25"/>
        <v>2</v>
      </c>
      <c r="P139" s="24">
        <f t="shared" si="25"/>
        <v>2</v>
      </c>
      <c r="Q139" s="24">
        <f t="shared" si="25"/>
        <v>2</v>
      </c>
      <c r="R139" s="24">
        <f t="shared" si="25"/>
        <v>2</v>
      </c>
      <c r="S139" s="24">
        <f t="shared" si="25"/>
        <v>2</v>
      </c>
      <c r="T139" s="24">
        <f t="shared" si="25"/>
        <v>2</v>
      </c>
      <c r="U139" s="24">
        <f t="shared" si="25"/>
        <v>2</v>
      </c>
      <c r="V139" s="24">
        <f t="shared" si="25"/>
        <v>2</v>
      </c>
      <c r="W139" s="25" t="str">
        <f>CONCATENATE("2. pol. ",$H$126+5)</f>
        <v>2. pol. 2026</v>
      </c>
      <c r="X139" s="25">
        <v>12</v>
      </c>
      <c r="Y139" s="25" t="str">
        <f t="shared" si="26"/>
        <v/>
      </c>
      <c r="Z139" s="25" t="str">
        <f t="shared" si="26"/>
        <v/>
      </c>
    </row>
    <row r="140" spans="2:26" x14ac:dyDescent="0.25">
      <c r="B140" s="22" t="s">
        <v>59</v>
      </c>
      <c r="C140" s="91"/>
      <c r="D140" s="92"/>
      <c r="E140" s="93"/>
      <c r="F140" s="23"/>
      <c r="G140" s="23"/>
      <c r="H140" s="24">
        <f t="shared" si="25"/>
        <v>2</v>
      </c>
      <c r="I140" s="24">
        <f t="shared" si="25"/>
        <v>2</v>
      </c>
      <c r="J140" s="24">
        <f t="shared" si="25"/>
        <v>2</v>
      </c>
      <c r="K140" s="24">
        <f t="shared" si="25"/>
        <v>2</v>
      </c>
      <c r="L140" s="24">
        <f t="shared" si="25"/>
        <v>2</v>
      </c>
      <c r="M140" s="24">
        <f t="shared" si="25"/>
        <v>2</v>
      </c>
      <c r="N140" s="24">
        <f t="shared" si="25"/>
        <v>2</v>
      </c>
      <c r="O140" s="24">
        <f t="shared" si="25"/>
        <v>2</v>
      </c>
      <c r="P140" s="24">
        <f t="shared" si="25"/>
        <v>2</v>
      </c>
      <c r="Q140" s="24">
        <f t="shared" si="25"/>
        <v>2</v>
      </c>
      <c r="R140" s="24">
        <f t="shared" si="25"/>
        <v>2</v>
      </c>
      <c r="S140" s="24">
        <f t="shared" si="25"/>
        <v>2</v>
      </c>
      <c r="T140" s="24">
        <f t="shared" si="25"/>
        <v>2</v>
      </c>
      <c r="U140" s="24">
        <f t="shared" si="25"/>
        <v>2</v>
      </c>
      <c r="V140" s="24">
        <f t="shared" si="25"/>
        <v>2</v>
      </c>
      <c r="W140" s="25" t="str">
        <f>CONCATENATE("1. pol. ",$H$126+6)</f>
        <v>1. pol. 2027</v>
      </c>
      <c r="X140" s="25">
        <v>13</v>
      </c>
      <c r="Y140" s="25" t="str">
        <f t="shared" si="26"/>
        <v/>
      </c>
      <c r="Z140" s="25" t="str">
        <f t="shared" si="26"/>
        <v/>
      </c>
    </row>
    <row r="141" spans="2:26" x14ac:dyDescent="0.25">
      <c r="B141" s="22" t="s">
        <v>60</v>
      </c>
      <c r="C141" s="91"/>
      <c r="D141" s="92"/>
      <c r="E141" s="93"/>
      <c r="F141" s="23"/>
      <c r="G141" s="23"/>
      <c r="H141" s="24">
        <f t="shared" si="25"/>
        <v>2</v>
      </c>
      <c r="I141" s="24">
        <f t="shared" si="25"/>
        <v>2</v>
      </c>
      <c r="J141" s="24">
        <f t="shared" si="25"/>
        <v>2</v>
      </c>
      <c r="K141" s="24">
        <f t="shared" si="25"/>
        <v>2</v>
      </c>
      <c r="L141" s="24">
        <f t="shared" si="25"/>
        <v>2</v>
      </c>
      <c r="M141" s="24">
        <f t="shared" si="25"/>
        <v>2</v>
      </c>
      <c r="N141" s="24">
        <f t="shared" si="25"/>
        <v>2</v>
      </c>
      <c r="O141" s="24">
        <f t="shared" si="25"/>
        <v>2</v>
      </c>
      <c r="P141" s="24">
        <f t="shared" si="25"/>
        <v>2</v>
      </c>
      <c r="Q141" s="24">
        <f t="shared" si="25"/>
        <v>2</v>
      </c>
      <c r="R141" s="24">
        <f t="shared" si="25"/>
        <v>2</v>
      </c>
      <c r="S141" s="24">
        <f t="shared" si="25"/>
        <v>2</v>
      </c>
      <c r="T141" s="24">
        <f t="shared" si="25"/>
        <v>2</v>
      </c>
      <c r="U141" s="24">
        <f t="shared" si="25"/>
        <v>2</v>
      </c>
      <c r="V141" s="24">
        <f t="shared" si="25"/>
        <v>2</v>
      </c>
      <c r="W141" s="25" t="str">
        <f>CONCATENATE("2. pol. ",$H$126+6)</f>
        <v>2. pol. 2027</v>
      </c>
      <c r="X141" s="25">
        <v>14</v>
      </c>
      <c r="Y141" s="25" t="str">
        <f t="shared" si="26"/>
        <v/>
      </c>
      <c r="Z141" s="25" t="str">
        <f t="shared" si="26"/>
        <v/>
      </c>
    </row>
    <row r="142" spans="2:26" x14ac:dyDescent="0.25">
      <c r="B142" s="22" t="s">
        <v>61</v>
      </c>
      <c r="C142" s="91"/>
      <c r="D142" s="92"/>
      <c r="E142" s="93"/>
      <c r="F142" s="23"/>
      <c r="G142" s="23"/>
      <c r="H142" s="24">
        <f t="shared" si="25"/>
        <v>2</v>
      </c>
      <c r="I142" s="24">
        <f t="shared" si="25"/>
        <v>2</v>
      </c>
      <c r="J142" s="24">
        <f t="shared" si="25"/>
        <v>2</v>
      </c>
      <c r="K142" s="24">
        <f t="shared" si="25"/>
        <v>2</v>
      </c>
      <c r="L142" s="24">
        <f t="shared" si="25"/>
        <v>2</v>
      </c>
      <c r="M142" s="24">
        <f t="shared" si="25"/>
        <v>2</v>
      </c>
      <c r="N142" s="24">
        <f t="shared" si="25"/>
        <v>2</v>
      </c>
      <c r="O142" s="24">
        <f t="shared" si="25"/>
        <v>2</v>
      </c>
      <c r="P142" s="24">
        <f t="shared" si="25"/>
        <v>2</v>
      </c>
      <c r="Q142" s="24">
        <f t="shared" si="25"/>
        <v>2</v>
      </c>
      <c r="R142" s="24">
        <f t="shared" si="25"/>
        <v>2</v>
      </c>
      <c r="S142" s="24">
        <f t="shared" si="25"/>
        <v>2</v>
      </c>
      <c r="T142" s="24">
        <f t="shared" si="25"/>
        <v>2</v>
      </c>
      <c r="U142" s="24">
        <f t="shared" si="25"/>
        <v>2</v>
      </c>
      <c r="V142" s="24">
        <f t="shared" si="25"/>
        <v>2</v>
      </c>
      <c r="W142" s="25" t="str">
        <f>CONCATENATE("1. pol. ",$H$126+7)</f>
        <v>1. pol. 2028</v>
      </c>
      <c r="X142" s="25">
        <v>15</v>
      </c>
      <c r="Y142" s="25" t="str">
        <f t="shared" si="26"/>
        <v/>
      </c>
      <c r="Z142" s="25" t="str">
        <f t="shared" si="26"/>
        <v/>
      </c>
    </row>
    <row r="143" spans="2:26" x14ac:dyDescent="0.25">
      <c r="B143" s="22" t="s">
        <v>62</v>
      </c>
      <c r="C143" s="91"/>
      <c r="D143" s="92"/>
      <c r="E143" s="93"/>
      <c r="F143" s="23"/>
      <c r="G143" s="23"/>
      <c r="H143" s="24">
        <f t="shared" si="25"/>
        <v>2</v>
      </c>
      <c r="I143" s="24">
        <f t="shared" si="25"/>
        <v>2</v>
      </c>
      <c r="J143" s="24">
        <f t="shared" si="25"/>
        <v>2</v>
      </c>
      <c r="K143" s="24">
        <f t="shared" si="25"/>
        <v>2</v>
      </c>
      <c r="L143" s="24">
        <f t="shared" si="25"/>
        <v>2</v>
      </c>
      <c r="M143" s="24">
        <f t="shared" si="25"/>
        <v>2</v>
      </c>
      <c r="N143" s="24">
        <f t="shared" si="25"/>
        <v>2</v>
      </c>
      <c r="O143" s="24">
        <f t="shared" si="25"/>
        <v>2</v>
      </c>
      <c r="P143" s="24">
        <f t="shared" si="25"/>
        <v>2</v>
      </c>
      <c r="Q143" s="24">
        <f t="shared" si="25"/>
        <v>2</v>
      </c>
      <c r="R143" s="24">
        <f t="shared" si="25"/>
        <v>2</v>
      </c>
      <c r="S143" s="24">
        <f t="shared" si="25"/>
        <v>2</v>
      </c>
      <c r="T143" s="24">
        <f t="shared" si="25"/>
        <v>2</v>
      </c>
      <c r="U143" s="24">
        <f t="shared" si="25"/>
        <v>2</v>
      </c>
      <c r="V143" s="24">
        <f t="shared" si="25"/>
        <v>2</v>
      </c>
    </row>
    <row r="144" spans="2:26" x14ac:dyDescent="0.25">
      <c r="B144" s="22" t="s">
        <v>63</v>
      </c>
      <c r="C144" s="91"/>
      <c r="D144" s="92"/>
      <c r="E144" s="93"/>
      <c r="F144" s="23"/>
      <c r="G144" s="23"/>
      <c r="H144" s="24">
        <f t="shared" ref="H144:V147" si="27">IF(OR(H$124=$Y144,H$124=$Z144,AND(H$124&gt;$Y144,H$124&lt;$Z144)),1,2)</f>
        <v>2</v>
      </c>
      <c r="I144" s="24">
        <f t="shared" si="27"/>
        <v>2</v>
      </c>
      <c r="J144" s="24">
        <f t="shared" si="27"/>
        <v>2</v>
      </c>
      <c r="K144" s="24">
        <f t="shared" si="27"/>
        <v>2</v>
      </c>
      <c r="L144" s="24">
        <f t="shared" si="27"/>
        <v>2</v>
      </c>
      <c r="M144" s="24">
        <f t="shared" si="27"/>
        <v>2</v>
      </c>
      <c r="N144" s="24">
        <f t="shared" si="27"/>
        <v>2</v>
      </c>
      <c r="O144" s="24">
        <f t="shared" si="27"/>
        <v>2</v>
      </c>
      <c r="P144" s="24">
        <f t="shared" si="27"/>
        <v>2</v>
      </c>
      <c r="Q144" s="24">
        <f t="shared" si="27"/>
        <v>2</v>
      </c>
      <c r="R144" s="24">
        <f t="shared" si="27"/>
        <v>2</v>
      </c>
      <c r="S144" s="24">
        <f t="shared" si="27"/>
        <v>2</v>
      </c>
      <c r="T144" s="24">
        <f t="shared" si="27"/>
        <v>2</v>
      </c>
      <c r="U144" s="24">
        <f t="shared" si="27"/>
        <v>2</v>
      </c>
      <c r="V144" s="24">
        <f t="shared" si="27"/>
        <v>2</v>
      </c>
    </row>
    <row r="145" spans="2:22" x14ac:dyDescent="0.25">
      <c r="B145" s="22" t="s">
        <v>64</v>
      </c>
      <c r="C145" s="91"/>
      <c r="D145" s="92"/>
      <c r="E145" s="93"/>
      <c r="F145" s="23"/>
      <c r="G145" s="23"/>
      <c r="H145" s="24">
        <f t="shared" si="27"/>
        <v>2</v>
      </c>
      <c r="I145" s="24">
        <f t="shared" si="27"/>
        <v>2</v>
      </c>
      <c r="J145" s="24">
        <f t="shared" si="27"/>
        <v>2</v>
      </c>
      <c r="K145" s="24">
        <f t="shared" si="27"/>
        <v>2</v>
      </c>
      <c r="L145" s="24">
        <f t="shared" si="27"/>
        <v>2</v>
      </c>
      <c r="M145" s="24">
        <f t="shared" si="27"/>
        <v>2</v>
      </c>
      <c r="N145" s="24">
        <f t="shared" si="27"/>
        <v>2</v>
      </c>
      <c r="O145" s="24">
        <f t="shared" si="27"/>
        <v>2</v>
      </c>
      <c r="P145" s="24">
        <f t="shared" si="27"/>
        <v>2</v>
      </c>
      <c r="Q145" s="24">
        <f t="shared" si="27"/>
        <v>2</v>
      </c>
      <c r="R145" s="24">
        <f t="shared" si="27"/>
        <v>2</v>
      </c>
      <c r="S145" s="24">
        <f t="shared" si="27"/>
        <v>2</v>
      </c>
      <c r="T145" s="24">
        <f t="shared" si="27"/>
        <v>2</v>
      </c>
      <c r="U145" s="24">
        <f t="shared" si="27"/>
        <v>2</v>
      </c>
      <c r="V145" s="24">
        <f t="shared" si="27"/>
        <v>2</v>
      </c>
    </row>
    <row r="146" spans="2:22" x14ac:dyDescent="0.25">
      <c r="B146" s="22" t="s">
        <v>65</v>
      </c>
      <c r="C146" s="91"/>
      <c r="D146" s="92"/>
      <c r="E146" s="93"/>
      <c r="F146" s="23"/>
      <c r="G146" s="23"/>
      <c r="H146" s="24">
        <f t="shared" si="27"/>
        <v>2</v>
      </c>
      <c r="I146" s="24">
        <f t="shared" si="27"/>
        <v>2</v>
      </c>
      <c r="J146" s="24">
        <f t="shared" si="27"/>
        <v>2</v>
      </c>
      <c r="K146" s="24">
        <f t="shared" si="27"/>
        <v>2</v>
      </c>
      <c r="L146" s="24">
        <f t="shared" si="27"/>
        <v>2</v>
      </c>
      <c r="M146" s="24">
        <f t="shared" si="27"/>
        <v>2</v>
      </c>
      <c r="N146" s="24">
        <f t="shared" si="27"/>
        <v>2</v>
      </c>
      <c r="O146" s="24">
        <f t="shared" si="27"/>
        <v>2</v>
      </c>
      <c r="P146" s="24">
        <f t="shared" si="27"/>
        <v>2</v>
      </c>
      <c r="Q146" s="24">
        <f t="shared" si="27"/>
        <v>2</v>
      </c>
      <c r="R146" s="24">
        <f t="shared" si="27"/>
        <v>2</v>
      </c>
      <c r="S146" s="24">
        <f t="shared" si="27"/>
        <v>2</v>
      </c>
      <c r="T146" s="24">
        <f t="shared" si="27"/>
        <v>2</v>
      </c>
      <c r="U146" s="24">
        <f t="shared" si="27"/>
        <v>2</v>
      </c>
      <c r="V146" s="24">
        <f t="shared" si="27"/>
        <v>2</v>
      </c>
    </row>
    <row r="147" spans="2:22" x14ac:dyDescent="0.25">
      <c r="B147" s="22" t="s">
        <v>66</v>
      </c>
      <c r="C147" s="91"/>
      <c r="D147" s="92"/>
      <c r="E147" s="93"/>
      <c r="F147" s="23"/>
      <c r="G147" s="23"/>
      <c r="H147" s="24">
        <f t="shared" si="27"/>
        <v>2</v>
      </c>
      <c r="I147" s="24">
        <f t="shared" si="27"/>
        <v>2</v>
      </c>
      <c r="J147" s="24">
        <f t="shared" si="27"/>
        <v>2</v>
      </c>
      <c r="K147" s="24">
        <f t="shared" si="27"/>
        <v>2</v>
      </c>
      <c r="L147" s="24">
        <f t="shared" si="27"/>
        <v>2</v>
      </c>
      <c r="M147" s="24">
        <f t="shared" si="27"/>
        <v>2</v>
      </c>
      <c r="N147" s="24">
        <f t="shared" si="27"/>
        <v>2</v>
      </c>
      <c r="O147" s="24">
        <f t="shared" si="27"/>
        <v>2</v>
      </c>
      <c r="P147" s="24">
        <f t="shared" si="27"/>
        <v>2</v>
      </c>
      <c r="Q147" s="24">
        <f t="shared" si="27"/>
        <v>2</v>
      </c>
      <c r="R147" s="24">
        <f t="shared" si="27"/>
        <v>2</v>
      </c>
      <c r="S147" s="24">
        <f t="shared" si="27"/>
        <v>2</v>
      </c>
      <c r="T147" s="24">
        <f t="shared" si="27"/>
        <v>2</v>
      </c>
      <c r="U147" s="24">
        <f t="shared" si="27"/>
        <v>2</v>
      </c>
      <c r="V147" s="24">
        <f t="shared" si="27"/>
        <v>2</v>
      </c>
    </row>
    <row r="148" spans="2:22" x14ac:dyDescent="0.25">
      <c r="B148" s="111"/>
      <c r="C148" s="111"/>
    </row>
    <row r="149" spans="2:22" x14ac:dyDescent="0.25">
      <c r="B149" s="30"/>
      <c r="C149" s="30"/>
    </row>
    <row r="150" spans="2:22" ht="18.75" x14ac:dyDescent="0.25">
      <c r="B150" s="13" t="s">
        <v>103</v>
      </c>
    </row>
    <row r="151" spans="2:22" x14ac:dyDescent="0.25">
      <c r="B151" s="105" t="s">
        <v>107</v>
      </c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</row>
    <row r="152" spans="2:22" ht="20.25" customHeight="1" x14ac:dyDescent="0.25">
      <c r="B152" s="9" t="s">
        <v>2</v>
      </c>
      <c r="H152" s="10"/>
      <c r="V152" s="11" t="str">
        <f>CONCATENATE("Napsáno ",LEN(B153)," z 900 znaků")</f>
        <v>Napsáno 0 z 900 znaků</v>
      </c>
    </row>
    <row r="153" spans="2:22" ht="150" customHeight="1" x14ac:dyDescent="0.25">
      <c r="B153" s="63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5"/>
    </row>
    <row r="154" spans="2:22" x14ac:dyDescent="0.25">
      <c r="B154" s="111"/>
      <c r="C154" s="111"/>
    </row>
    <row r="155" spans="2:22" x14ac:dyDescent="0.25">
      <c r="B155" s="30"/>
      <c r="C155" s="30"/>
    </row>
    <row r="156" spans="2:22" ht="18.75" x14ac:dyDescent="0.25">
      <c r="B156" s="13" t="s">
        <v>104</v>
      </c>
    </row>
    <row r="157" spans="2:22" ht="36" customHeight="1" x14ac:dyDescent="0.25">
      <c r="B157" s="105" t="s">
        <v>67</v>
      </c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</row>
    <row r="158" spans="2:22" ht="20.25" customHeight="1" x14ac:dyDescent="0.25">
      <c r="B158" s="9" t="s">
        <v>2</v>
      </c>
      <c r="H158" s="10"/>
      <c r="V158" s="11" t="str">
        <f>CONCATENATE("Napsáno ",LEN(B159)," z 900 znaků")</f>
        <v>Napsáno 0 z 900 znaků</v>
      </c>
    </row>
    <row r="159" spans="2:22" ht="150" customHeight="1" x14ac:dyDescent="0.25">
      <c r="B159" s="63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5"/>
    </row>
    <row r="160" spans="2:22" x14ac:dyDescent="0.25">
      <c r="B160" s="61"/>
      <c r="C160" s="61"/>
    </row>
    <row r="162" spans="2:24" ht="18.75" x14ac:dyDescent="0.25">
      <c r="B162" s="13" t="s">
        <v>105</v>
      </c>
    </row>
    <row r="163" spans="2:24" ht="33.75" customHeight="1" x14ac:dyDescent="0.25">
      <c r="B163" s="105" t="s">
        <v>68</v>
      </c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</row>
    <row r="164" spans="2:24" ht="18.75" customHeight="1" x14ac:dyDescent="0.25">
      <c r="B164" s="9" t="s">
        <v>2</v>
      </c>
      <c r="H164" s="10"/>
      <c r="V164" s="11" t="str">
        <f>CONCATENATE("Napsáno ",LEN(B165)," z 900 znaků")</f>
        <v>Napsáno 0 z 900 znaků</v>
      </c>
    </row>
    <row r="165" spans="2:24" ht="150" customHeight="1" x14ac:dyDescent="0.25">
      <c r="B165" s="63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5"/>
    </row>
    <row r="167" spans="2:24" x14ac:dyDescent="0.25">
      <c r="B167" s="103" t="s">
        <v>82</v>
      </c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27"/>
      <c r="N167" s="27"/>
      <c r="O167" s="27"/>
      <c r="P167" s="27"/>
      <c r="Q167" s="27"/>
      <c r="R167" s="27"/>
      <c r="S167" s="27"/>
      <c r="T167" s="27"/>
      <c r="U167" s="27"/>
      <c r="V167" s="27"/>
    </row>
    <row r="168" spans="2:24" ht="29.25" customHeight="1" x14ac:dyDescent="0.25">
      <c r="B168" s="51" t="s">
        <v>14</v>
      </c>
      <c r="C168" s="51"/>
      <c r="D168" s="51"/>
      <c r="E168" s="51" t="s">
        <v>15</v>
      </c>
      <c r="F168" s="51"/>
      <c r="G168" s="51" t="s">
        <v>16</v>
      </c>
      <c r="H168" s="51"/>
      <c r="I168" s="51" t="s">
        <v>17</v>
      </c>
      <c r="J168" s="51"/>
      <c r="K168" s="51" t="s">
        <v>18</v>
      </c>
      <c r="L168" s="51"/>
      <c r="M168" s="51" t="s">
        <v>19</v>
      </c>
      <c r="N168" s="51"/>
      <c r="O168" s="51" t="s">
        <v>20</v>
      </c>
      <c r="P168" s="51"/>
      <c r="Q168" s="78"/>
      <c r="R168" s="78"/>
      <c r="S168" s="86"/>
      <c r="T168" s="86"/>
      <c r="U168" s="86"/>
      <c r="V168" s="86"/>
      <c r="W168" s="86"/>
      <c r="X168" s="86"/>
    </row>
    <row r="169" spans="2:24" ht="30" customHeight="1" x14ac:dyDescent="0.25">
      <c r="B169" s="87" t="s">
        <v>76</v>
      </c>
      <c r="C169" s="56" t="s">
        <v>75</v>
      </c>
      <c r="D169" s="58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6"/>
      <c r="R169" s="86"/>
      <c r="S169" s="86"/>
      <c r="T169" s="86"/>
      <c r="U169" s="81"/>
      <c r="V169" s="81"/>
      <c r="W169" s="130"/>
      <c r="X169" s="130"/>
    </row>
    <row r="170" spans="2:24" ht="30" customHeight="1" x14ac:dyDescent="0.25">
      <c r="B170" s="87"/>
      <c r="C170" s="56" t="s">
        <v>74</v>
      </c>
      <c r="D170" s="58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78"/>
      <c r="R170" s="78"/>
      <c r="S170" s="86"/>
      <c r="T170" s="86"/>
      <c r="U170" s="81"/>
      <c r="V170" s="81"/>
      <c r="W170" s="130"/>
      <c r="X170" s="130"/>
    </row>
    <row r="171" spans="2:24" ht="30" customHeight="1" x14ac:dyDescent="0.25">
      <c r="B171" s="87"/>
      <c r="C171" s="82" t="s">
        <v>77</v>
      </c>
      <c r="D171" s="82"/>
      <c r="E171" s="83">
        <f>SUM(E169:F170)</f>
        <v>0</v>
      </c>
      <c r="F171" s="83"/>
      <c r="G171" s="83">
        <f>SUM(G169:H170)</f>
        <v>0</v>
      </c>
      <c r="H171" s="83"/>
      <c r="I171" s="83">
        <f>SUM(I169:J170)</f>
        <v>0</v>
      </c>
      <c r="J171" s="83"/>
      <c r="K171" s="83">
        <f>SUM(K169:L170)</f>
        <v>0</v>
      </c>
      <c r="L171" s="83"/>
      <c r="M171" s="83">
        <f>SUM(M169:N170)</f>
        <v>0</v>
      </c>
      <c r="N171" s="83"/>
      <c r="O171" s="83">
        <f>SUM(O169:P170)</f>
        <v>0</v>
      </c>
      <c r="P171" s="83"/>
      <c r="Q171" s="86"/>
      <c r="R171" s="86"/>
      <c r="S171" s="86"/>
      <c r="T171" s="86"/>
      <c r="U171" s="85"/>
      <c r="V171" s="85"/>
      <c r="W171" s="129"/>
      <c r="X171" s="129"/>
    </row>
    <row r="172" spans="2:24" ht="30" customHeight="1" x14ac:dyDescent="0.25">
      <c r="B172" s="87" t="s">
        <v>90</v>
      </c>
      <c r="C172" s="84" t="s">
        <v>78</v>
      </c>
      <c r="D172" s="84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1"/>
      <c r="R172" s="81"/>
      <c r="S172" s="81"/>
      <c r="T172" s="81"/>
      <c r="U172" s="81"/>
      <c r="V172" s="81"/>
      <c r="W172" s="130"/>
      <c r="X172" s="130"/>
    </row>
    <row r="173" spans="2:24" ht="30" customHeight="1" x14ac:dyDescent="0.25">
      <c r="B173" s="87"/>
      <c r="C173" s="84" t="s">
        <v>79</v>
      </c>
      <c r="D173" s="84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1"/>
      <c r="R173" s="81"/>
      <c r="S173" s="81"/>
      <c r="T173" s="81"/>
      <c r="U173" s="81"/>
      <c r="V173" s="81"/>
      <c r="W173" s="130"/>
      <c r="X173" s="130"/>
    </row>
    <row r="174" spans="2:24" ht="30" customHeight="1" x14ac:dyDescent="0.25">
      <c r="B174" s="87"/>
      <c r="C174" s="82" t="s">
        <v>80</v>
      </c>
      <c r="D174" s="82"/>
      <c r="E174" s="83">
        <f>SUM(E172:F173)</f>
        <v>0</v>
      </c>
      <c r="F174" s="83"/>
      <c r="G174" s="83">
        <f t="shared" ref="G174" si="28">SUM(G172:H173)</f>
        <v>0</v>
      </c>
      <c r="H174" s="83"/>
      <c r="I174" s="83">
        <f t="shared" ref="I174" si="29">SUM(I172:J173)</f>
        <v>0</v>
      </c>
      <c r="J174" s="83"/>
      <c r="K174" s="83">
        <f t="shared" ref="K174" si="30">SUM(K172:L173)</f>
        <v>0</v>
      </c>
      <c r="L174" s="83"/>
      <c r="M174" s="83">
        <f t="shared" ref="M174" si="31">SUM(M172:N173)</f>
        <v>0</v>
      </c>
      <c r="N174" s="83"/>
      <c r="O174" s="83">
        <f t="shared" ref="O174" si="32">SUM(O172:P173)</f>
        <v>0</v>
      </c>
      <c r="P174" s="83"/>
      <c r="Q174" s="85"/>
      <c r="R174" s="85"/>
      <c r="S174" s="85"/>
      <c r="T174" s="85"/>
      <c r="U174" s="85"/>
      <c r="V174" s="85"/>
      <c r="W174" s="129"/>
      <c r="X174" s="129"/>
    </row>
    <row r="175" spans="2:24" ht="30" customHeight="1" x14ac:dyDescent="0.25">
      <c r="B175" s="51" t="s">
        <v>81</v>
      </c>
      <c r="C175" s="51"/>
      <c r="D175" s="51"/>
      <c r="E175" s="77">
        <f>E171-E174</f>
        <v>0</v>
      </c>
      <c r="F175" s="77"/>
      <c r="G175" s="77">
        <f t="shared" ref="G175" si="33">G171-G174</f>
        <v>0</v>
      </c>
      <c r="H175" s="77"/>
      <c r="I175" s="77">
        <f t="shared" ref="I175" si="34">I171-I174</f>
        <v>0</v>
      </c>
      <c r="J175" s="77"/>
      <c r="K175" s="77">
        <f t="shared" ref="K175" si="35">K171-K174</f>
        <v>0</v>
      </c>
      <c r="L175" s="77"/>
      <c r="M175" s="77">
        <f t="shared" ref="M175" si="36">M171-M174</f>
        <v>0</v>
      </c>
      <c r="N175" s="77"/>
      <c r="O175" s="77">
        <f t="shared" ref="O175" si="37">O171-O174</f>
        <v>0</v>
      </c>
      <c r="P175" s="77"/>
      <c r="Q175" s="78"/>
      <c r="R175" s="78"/>
      <c r="S175" s="79"/>
      <c r="T175" s="79"/>
      <c r="U175" s="79"/>
      <c r="V175" s="79"/>
      <c r="W175" s="128"/>
      <c r="X175" s="128"/>
    </row>
    <row r="176" spans="2:24" x14ac:dyDescent="0.25">
      <c r="B176" s="111"/>
      <c r="C176" s="111"/>
      <c r="Q176" s="8"/>
      <c r="R176" s="8"/>
    </row>
  </sheetData>
  <mergeCells count="299">
    <mergeCell ref="U173:V173"/>
    <mergeCell ref="S175:T175"/>
    <mergeCell ref="U175:V175"/>
    <mergeCell ref="W175:X175"/>
    <mergeCell ref="B176:C176"/>
    <mergeCell ref="U174:V174"/>
    <mergeCell ref="W174:X174"/>
    <mergeCell ref="B175:D175"/>
    <mergeCell ref="E175:F175"/>
    <mergeCell ref="G175:H175"/>
    <mergeCell ref="I175:J175"/>
    <mergeCell ref="K175:L175"/>
    <mergeCell ref="M175:N175"/>
    <mergeCell ref="O175:P175"/>
    <mergeCell ref="Q175:R175"/>
    <mergeCell ref="M174:N174"/>
    <mergeCell ref="O174:P174"/>
    <mergeCell ref="Q174:R174"/>
    <mergeCell ref="S174:T174"/>
    <mergeCell ref="K173:L173"/>
    <mergeCell ref="M173:N173"/>
    <mergeCell ref="O173:P173"/>
    <mergeCell ref="Q173:R173"/>
    <mergeCell ref="S173:T173"/>
    <mergeCell ref="W170:X170"/>
    <mergeCell ref="M170:N170"/>
    <mergeCell ref="M172:N172"/>
    <mergeCell ref="O172:P172"/>
    <mergeCell ref="Q172:R172"/>
    <mergeCell ref="S172:T172"/>
    <mergeCell ref="U172:V172"/>
    <mergeCell ref="W172:X172"/>
    <mergeCell ref="B172:B174"/>
    <mergeCell ref="C172:D172"/>
    <mergeCell ref="E172:F172"/>
    <mergeCell ref="G172:H172"/>
    <mergeCell ref="I172:J172"/>
    <mergeCell ref="K172:L172"/>
    <mergeCell ref="C173:D173"/>
    <mergeCell ref="E173:F173"/>
    <mergeCell ref="G173:H173"/>
    <mergeCell ref="I173:J173"/>
    <mergeCell ref="W173:X173"/>
    <mergeCell ref="C174:D174"/>
    <mergeCell ref="E174:F174"/>
    <mergeCell ref="G174:H174"/>
    <mergeCell ref="I174:J174"/>
    <mergeCell ref="K174:L174"/>
    <mergeCell ref="W169:X169"/>
    <mergeCell ref="Q168:R168"/>
    <mergeCell ref="S168:T168"/>
    <mergeCell ref="U168:V168"/>
    <mergeCell ref="W168:X168"/>
    <mergeCell ref="C171:D171"/>
    <mergeCell ref="E171:F171"/>
    <mergeCell ref="G171:H171"/>
    <mergeCell ref="I171:J171"/>
    <mergeCell ref="K171:L171"/>
    <mergeCell ref="C170:D170"/>
    <mergeCell ref="E170:F170"/>
    <mergeCell ref="G170:H170"/>
    <mergeCell ref="I170:J170"/>
    <mergeCell ref="K170:L170"/>
    <mergeCell ref="M171:N171"/>
    <mergeCell ref="O171:P171"/>
    <mergeCell ref="Q171:R171"/>
    <mergeCell ref="S171:T171"/>
    <mergeCell ref="U171:V171"/>
    <mergeCell ref="W171:X171"/>
    <mergeCell ref="O170:P170"/>
    <mergeCell ref="Q170:R170"/>
    <mergeCell ref="S170:T170"/>
    <mergeCell ref="B169:B171"/>
    <mergeCell ref="C169:D169"/>
    <mergeCell ref="E169:F169"/>
    <mergeCell ref="G169:H169"/>
    <mergeCell ref="I169:J169"/>
    <mergeCell ref="K169:L169"/>
    <mergeCell ref="B163:V163"/>
    <mergeCell ref="B165:V165"/>
    <mergeCell ref="B167:L167"/>
    <mergeCell ref="B168:D168"/>
    <mergeCell ref="E168:F168"/>
    <mergeCell ref="G168:H168"/>
    <mergeCell ref="I168:J168"/>
    <mergeCell ref="K168:L168"/>
    <mergeCell ref="M168:N168"/>
    <mergeCell ref="O168:P168"/>
    <mergeCell ref="M169:N169"/>
    <mergeCell ref="O169:P169"/>
    <mergeCell ref="Q169:R169"/>
    <mergeCell ref="S169:T169"/>
    <mergeCell ref="U169:V169"/>
    <mergeCell ref="U170:V170"/>
    <mergeCell ref="B151:V151"/>
    <mergeCell ref="B153:V153"/>
    <mergeCell ref="B154:C154"/>
    <mergeCell ref="B157:V157"/>
    <mergeCell ref="B159:V159"/>
    <mergeCell ref="B160:C160"/>
    <mergeCell ref="C143:E143"/>
    <mergeCell ref="C144:E144"/>
    <mergeCell ref="C145:E145"/>
    <mergeCell ref="C146:E146"/>
    <mergeCell ref="C147:E147"/>
    <mergeCell ref="B148:C148"/>
    <mergeCell ref="B119:D119"/>
    <mergeCell ref="E119:F119"/>
    <mergeCell ref="C137:E137"/>
    <mergeCell ref="C138:E138"/>
    <mergeCell ref="C139:E139"/>
    <mergeCell ref="C140:E140"/>
    <mergeCell ref="C141:E141"/>
    <mergeCell ref="C142:E142"/>
    <mergeCell ref="C131:E131"/>
    <mergeCell ref="C132:E132"/>
    <mergeCell ref="C133:E133"/>
    <mergeCell ref="C134:E134"/>
    <mergeCell ref="C135:E135"/>
    <mergeCell ref="C136:E136"/>
    <mergeCell ref="P126:Q126"/>
    <mergeCell ref="R126:S126"/>
    <mergeCell ref="T126:U126"/>
    <mergeCell ref="C128:E128"/>
    <mergeCell ref="C129:E129"/>
    <mergeCell ref="C130:E130"/>
    <mergeCell ref="B122:V122"/>
    <mergeCell ref="B124:C124"/>
    <mergeCell ref="B126:E127"/>
    <mergeCell ref="F126:F127"/>
    <mergeCell ref="G126:G127"/>
    <mergeCell ref="H126:I126"/>
    <mergeCell ref="J126:K126"/>
    <mergeCell ref="L126:M126"/>
    <mergeCell ref="N126:O126"/>
    <mergeCell ref="B117:D117"/>
    <mergeCell ref="E117:F117"/>
    <mergeCell ref="G117:J117"/>
    <mergeCell ref="K117:V117"/>
    <mergeCell ref="B118:D118"/>
    <mergeCell ref="E118:F118"/>
    <mergeCell ref="G118:J118"/>
    <mergeCell ref="K118:V118"/>
    <mergeCell ref="B114:V114"/>
    <mergeCell ref="B115:D115"/>
    <mergeCell ref="E115:F115"/>
    <mergeCell ref="G115:J115"/>
    <mergeCell ref="K115:V115"/>
    <mergeCell ref="B116:D116"/>
    <mergeCell ref="E116:F116"/>
    <mergeCell ref="G116:J116"/>
    <mergeCell ref="K116:V116"/>
    <mergeCell ref="S103:T103"/>
    <mergeCell ref="U103:V103"/>
    <mergeCell ref="B105:F105"/>
    <mergeCell ref="G105:J105"/>
    <mergeCell ref="B110:V110"/>
    <mergeCell ref="B111:C111"/>
    <mergeCell ref="Q102:R102"/>
    <mergeCell ref="S102:T102"/>
    <mergeCell ref="U102:V102"/>
    <mergeCell ref="B103:F103"/>
    <mergeCell ref="G103:H103"/>
    <mergeCell ref="I103:J103"/>
    <mergeCell ref="K103:L103"/>
    <mergeCell ref="M103:N103"/>
    <mergeCell ref="O103:P103"/>
    <mergeCell ref="Q103:R103"/>
    <mergeCell ref="C102:F102"/>
    <mergeCell ref="G102:H102"/>
    <mergeCell ref="I102:J102"/>
    <mergeCell ref="K102:L102"/>
    <mergeCell ref="M102:N102"/>
    <mergeCell ref="O102:P102"/>
    <mergeCell ref="B96:B99"/>
    <mergeCell ref="U100:V100"/>
    <mergeCell ref="C101:F101"/>
    <mergeCell ref="G101:H101"/>
    <mergeCell ref="I101:J101"/>
    <mergeCell ref="K101:L101"/>
    <mergeCell ref="M101:N101"/>
    <mergeCell ref="O101:P101"/>
    <mergeCell ref="Q101:R101"/>
    <mergeCell ref="S101:T101"/>
    <mergeCell ref="U101:V101"/>
    <mergeCell ref="B100:B102"/>
    <mergeCell ref="C100:F100"/>
    <mergeCell ref="G100:H100"/>
    <mergeCell ref="I100:J100"/>
    <mergeCell ref="K100:L100"/>
    <mergeCell ref="M100:N100"/>
    <mergeCell ref="O100:P100"/>
    <mergeCell ref="Q100:R100"/>
    <mergeCell ref="S100:T100"/>
    <mergeCell ref="C99:F99"/>
    <mergeCell ref="G99:H99"/>
    <mergeCell ref="I99:J99"/>
    <mergeCell ref="K99:L99"/>
    <mergeCell ref="M99:N99"/>
    <mergeCell ref="O99:P99"/>
    <mergeCell ref="Q99:R99"/>
    <mergeCell ref="S99:T99"/>
    <mergeCell ref="U99:V99"/>
    <mergeCell ref="C98:F98"/>
    <mergeCell ref="G98:H98"/>
    <mergeCell ref="I98:J98"/>
    <mergeCell ref="K98:L98"/>
    <mergeCell ref="M98:N98"/>
    <mergeCell ref="O98:P98"/>
    <mergeCell ref="Q98:R98"/>
    <mergeCell ref="S98:T98"/>
    <mergeCell ref="U98:V98"/>
    <mergeCell ref="O96:P96"/>
    <mergeCell ref="Q96:R96"/>
    <mergeCell ref="S96:T96"/>
    <mergeCell ref="U96:V96"/>
    <mergeCell ref="C97:F97"/>
    <mergeCell ref="G97:H97"/>
    <mergeCell ref="I97:J97"/>
    <mergeCell ref="K97:L97"/>
    <mergeCell ref="M97:N97"/>
    <mergeCell ref="O97:P97"/>
    <mergeCell ref="C96:F96"/>
    <mergeCell ref="G96:H96"/>
    <mergeCell ref="I96:J96"/>
    <mergeCell ref="K96:L96"/>
    <mergeCell ref="M96:N96"/>
    <mergeCell ref="Q97:R97"/>
    <mergeCell ref="S97:T97"/>
    <mergeCell ref="U97:V97"/>
    <mergeCell ref="B94:V94"/>
    <mergeCell ref="B95:F95"/>
    <mergeCell ref="G95:H95"/>
    <mergeCell ref="I95:J95"/>
    <mergeCell ref="K95:L95"/>
    <mergeCell ref="M95:N95"/>
    <mergeCell ref="O95:P95"/>
    <mergeCell ref="Q95:R95"/>
    <mergeCell ref="S95:T95"/>
    <mergeCell ref="U95:V95"/>
    <mergeCell ref="B82:V82"/>
    <mergeCell ref="B84:V84"/>
    <mergeCell ref="B86:V86"/>
    <mergeCell ref="B88:V88"/>
    <mergeCell ref="B90:V90"/>
    <mergeCell ref="B91:C91"/>
    <mergeCell ref="B68:V68"/>
    <mergeCell ref="B70:V70"/>
    <mergeCell ref="B71:C71"/>
    <mergeCell ref="B74:V74"/>
    <mergeCell ref="B78:V78"/>
    <mergeCell ref="B80:V80"/>
    <mergeCell ref="B58:V58"/>
    <mergeCell ref="B59:V59"/>
    <mergeCell ref="B61:V61"/>
    <mergeCell ref="B62:C62"/>
    <mergeCell ref="B64:V64"/>
    <mergeCell ref="B65:C65"/>
    <mergeCell ref="B42:C42"/>
    <mergeCell ref="B47:V47"/>
    <mergeCell ref="B48:C48"/>
    <mergeCell ref="B51:V51"/>
    <mergeCell ref="B54:V54"/>
    <mergeCell ref="B55:C55"/>
    <mergeCell ref="B34:V34"/>
    <mergeCell ref="B35:V35"/>
    <mergeCell ref="B36:C36"/>
    <mergeCell ref="E36:F36"/>
    <mergeCell ref="B39:V39"/>
    <mergeCell ref="B41:V41"/>
    <mergeCell ref="B28:G28"/>
    <mergeCell ref="H28:V28"/>
    <mergeCell ref="B29:G29"/>
    <mergeCell ref="H29:V29"/>
    <mergeCell ref="B30:G30"/>
    <mergeCell ref="H30:V30"/>
    <mergeCell ref="B25:G25"/>
    <mergeCell ref="H25:V25"/>
    <mergeCell ref="B26:G26"/>
    <mergeCell ref="H26:V26"/>
    <mergeCell ref="B27:G27"/>
    <mergeCell ref="H27:V27"/>
    <mergeCell ref="P16:T16"/>
    <mergeCell ref="P17:T17"/>
    <mergeCell ref="P18:T18"/>
    <mergeCell ref="P19:T19"/>
    <mergeCell ref="P20:T20"/>
    <mergeCell ref="B24:G24"/>
    <mergeCell ref="H24:V24"/>
    <mergeCell ref="P7:T7"/>
    <mergeCell ref="P8:T8"/>
    <mergeCell ref="P9:T9"/>
    <mergeCell ref="B10:M20"/>
    <mergeCell ref="P10:T10"/>
    <mergeCell ref="P11:T11"/>
    <mergeCell ref="P12:T12"/>
    <mergeCell ref="P13:T13"/>
    <mergeCell ref="P14:T14"/>
    <mergeCell ref="P15:T15"/>
  </mergeCells>
  <conditionalFormatting sqref="H128:V147">
    <cfRule type="cellIs" dxfId="1" priority="2" operator="equal">
      <formula>1</formula>
    </cfRule>
  </conditionalFormatting>
  <conditionalFormatting sqref="E119:F119">
    <cfRule type="cellIs" dxfId="0" priority="1" operator="notEqual">
      <formula>1</formula>
    </cfRule>
  </conditionalFormatting>
  <dataValidations count="8">
    <dataValidation type="list" allowBlank="1" showInputMessage="1" showErrorMessage="1" sqref="F128:G128">
      <formula1>$W$128:$W$144</formula1>
    </dataValidation>
    <dataValidation type="textLength" operator="lessThanOrEqual" allowBlank="1" showInputMessage="1" showErrorMessage="1" sqref="B78:V78 B82:V82 B86:V86 B90:V90 B110:V110 B165:V165 B159:V159 B153:V153">
      <formula1>900</formula1>
    </dataValidation>
    <dataValidation type="textLength" operator="lessThanOrEqual" allowBlank="1" showInputMessage="1" showErrorMessage="1" sqref="B54:V54">
      <formula1>450</formula1>
    </dataValidation>
    <dataValidation type="list" allowBlank="1" showInputMessage="1" showErrorMessage="1" sqref="D124">
      <formula1>"2018,2019,2020,2021,2022,2023,2024,2025,2026,2027"</formula1>
    </dataValidation>
    <dataValidation type="list" allowBlank="1" showInputMessage="1" showErrorMessage="1" sqref="F129:G147">
      <formula1>$W$127:$W$143</formula1>
    </dataValidation>
    <dataValidation type="textLength" allowBlank="1" showInputMessage="1" showErrorMessage="1" sqref="B61:V61 B70:V70">
      <formula1>0</formula1>
      <formula2>3600</formula2>
    </dataValidation>
    <dataValidation type="textLength" allowBlank="1" showInputMessage="1" showErrorMessage="1" sqref="B47 B41">
      <formula1>0</formula1>
      <formula2>900</formula2>
    </dataValidation>
    <dataValidation type="textLength" allowBlank="1" showInputMessage="1" showErrorMessage="1" sqref="B64:V64">
      <formula1>0</formula1>
      <formula2>600</formula2>
    </dataValidation>
  </dataValidations>
  <hyperlinks>
    <hyperlink ref="B1" location="'Partner 10'!$A$2" display="Nahoru"/>
    <hyperlink ref="P7" location="'Partner 10'!$A$23" display="1. Základní údaje"/>
    <hyperlink ref="P8" location="'Partner 10'!$A$33" display="2. Tématické zaměření projektu dle FST "/>
    <hyperlink ref="P9" location="'Partner 10'!$A$38" display="3. Stručný popis projektu – abstrakt "/>
    <hyperlink ref="P10" location="'Partner 10'!$A$44" display="4. Aktuální připravenost projektového záměru"/>
    <hyperlink ref="P11" location="'Partner 10'!$A$50" display="5. Profil subjektu"/>
    <hyperlink ref="P12" location="'Partner 10'!$A$57" display="6. Identifikace cílů, přínosů a dopadů projektu"/>
    <hyperlink ref="P13" location="'Partner 10'!$A$67" display="7. Charakteristika věcné části projektu "/>
    <hyperlink ref="P14" location="'Partner 10'!$A$73" display="8. Popis stavebně-technického řešení"/>
    <hyperlink ref="P15" location="'Partner 10'!$A$93" display="9. Celkové náklady projektu "/>
    <hyperlink ref="P16" location="'Partner 10'!$A$113" display="10. Spolufinancování"/>
    <hyperlink ref="P17" location="'Partner 10'!$A$121" display="11. Harmonogram projektu "/>
    <hyperlink ref="P18" location="'Partner 10'!$A$150" display="12. Zkušenosti v oblasti řízení projektu"/>
    <hyperlink ref="P19" location="'Partner 10'!$A$156" display="13. Analýza rizik a varianty řešení"/>
    <hyperlink ref="P20" location="'Partner 10'!$A$162" display="14. Finanční a věcná udržitelnost projektu"/>
  </hyperlinks>
  <pageMargins left="0.7" right="0.7" top="0.78740157499999996" bottom="0.78740157499999996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lessThanOrEqual" allowBlank="1" showInputMessage="1" showErrorMessage="1">
          <x14:formula1>
            <xm:f>temp!A1:A12</xm:f>
          </x14:formula1>
          <xm:sqref>B35:V35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A12"/>
  <sheetViews>
    <sheetView workbookViewId="0">
      <selection activeCell="A13" sqref="A13"/>
    </sheetView>
  </sheetViews>
  <sheetFormatPr defaultColWidth="10.85546875" defaultRowHeight="15" x14ac:dyDescent="0.25"/>
  <cols>
    <col min="1" max="1" width="49.85546875" style="36" customWidth="1"/>
    <col min="2" max="16384" width="10.85546875" style="36"/>
  </cols>
  <sheetData>
    <row r="1" spans="1:1" x14ac:dyDescent="0.25">
      <c r="A1" s="37" t="s">
        <v>124</v>
      </c>
    </row>
    <row r="2" spans="1:1" x14ac:dyDescent="0.25">
      <c r="A2" s="37" t="s">
        <v>125</v>
      </c>
    </row>
    <row r="3" spans="1:1" x14ac:dyDescent="0.25">
      <c r="A3" s="37" t="s">
        <v>126</v>
      </c>
    </row>
    <row r="4" spans="1:1" x14ac:dyDescent="0.25">
      <c r="A4" s="37" t="s">
        <v>127</v>
      </c>
    </row>
    <row r="5" spans="1:1" x14ac:dyDescent="0.25">
      <c r="A5" s="37" t="s">
        <v>128</v>
      </c>
    </row>
    <row r="6" spans="1:1" x14ac:dyDescent="0.25">
      <c r="A6" s="37" t="s">
        <v>129</v>
      </c>
    </row>
    <row r="7" spans="1:1" x14ac:dyDescent="0.25">
      <c r="A7" s="37" t="s">
        <v>130</v>
      </c>
    </row>
    <row r="8" spans="1:1" x14ac:dyDescent="0.25">
      <c r="A8" s="37" t="s">
        <v>131</v>
      </c>
    </row>
    <row r="9" spans="1:1" x14ac:dyDescent="0.25">
      <c r="A9" s="37" t="s">
        <v>132</v>
      </c>
    </row>
    <row r="10" spans="1:1" x14ac:dyDescent="0.25">
      <c r="A10" s="37" t="s">
        <v>133</v>
      </c>
    </row>
    <row r="11" spans="1:1" x14ac:dyDescent="0.25">
      <c r="A11" s="37" t="s">
        <v>134</v>
      </c>
    </row>
    <row r="12" spans="1:1" x14ac:dyDescent="0.25">
      <c r="A12" s="37" t="s">
        <v>135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Z177"/>
  <sheetViews>
    <sheetView tabSelected="1" zoomScale="80" zoomScaleNormal="80" workbookViewId="0">
      <pane ySplit="1" topLeftCell="A2" activePane="bottomLeft" state="frozen"/>
      <selection pane="bottomLeft" activeCell="A155" sqref="A155"/>
    </sheetView>
  </sheetViews>
  <sheetFormatPr defaultColWidth="9.140625" defaultRowHeight="15" x14ac:dyDescent="0.25"/>
  <cols>
    <col min="1" max="1" width="4.140625" style="1" customWidth="1"/>
    <col min="2" max="2" width="4" style="1" customWidth="1"/>
    <col min="3" max="3" width="9.7109375" style="1" customWidth="1"/>
    <col min="4" max="4" width="10.85546875" style="1" customWidth="1"/>
    <col min="5" max="22" width="9.7109375" style="1" customWidth="1"/>
    <col min="23" max="16384" width="9.140625" style="1"/>
  </cols>
  <sheetData>
    <row r="1" spans="1:21" ht="15" customHeight="1" x14ac:dyDescent="0.25">
      <c r="A1" s="1" t="s">
        <v>119</v>
      </c>
      <c r="B1" s="39" t="s">
        <v>120</v>
      </c>
    </row>
    <row r="2" spans="1:21" ht="15" customHeight="1" x14ac:dyDescent="0.25">
      <c r="A2" s="1" t="s">
        <v>119</v>
      </c>
    </row>
    <row r="3" spans="1:21" ht="15" customHeight="1" x14ac:dyDescent="0.2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" customHeight="1" x14ac:dyDescent="0.2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U4" s="3"/>
    </row>
    <row r="5" spans="1:21" ht="15" customHeight="1" x14ac:dyDescent="0.25"/>
    <row r="6" spans="1:21" ht="15" customHeight="1" x14ac:dyDescent="0.35">
      <c r="P6" s="4" t="s">
        <v>0</v>
      </c>
    </row>
    <row r="7" spans="1:21" ht="15" customHeight="1" x14ac:dyDescent="0.25">
      <c r="P7" s="110" t="s">
        <v>1</v>
      </c>
      <c r="Q7" s="111"/>
      <c r="R7" s="111"/>
      <c r="S7" s="111"/>
      <c r="T7" s="111"/>
    </row>
    <row r="8" spans="1:21" ht="15" customHeight="1" x14ac:dyDescent="0.25">
      <c r="P8" s="110" t="s">
        <v>95</v>
      </c>
      <c r="Q8" s="111"/>
      <c r="R8" s="111"/>
      <c r="S8" s="111"/>
      <c r="T8" s="111"/>
    </row>
    <row r="9" spans="1:21" ht="15" customHeight="1" x14ac:dyDescent="0.25">
      <c r="P9" s="110" t="s">
        <v>96</v>
      </c>
      <c r="Q9" s="111"/>
      <c r="R9" s="111"/>
      <c r="S9" s="111"/>
      <c r="T9" s="111"/>
    </row>
    <row r="10" spans="1:21" ht="15" customHeight="1" x14ac:dyDescent="0.25">
      <c r="B10" s="112" t="s">
        <v>122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38"/>
      <c r="P10" s="110" t="s">
        <v>97</v>
      </c>
      <c r="Q10" s="111"/>
      <c r="R10" s="111"/>
      <c r="S10" s="111"/>
      <c r="T10" s="111"/>
    </row>
    <row r="11" spans="1:21" ht="15" customHeight="1" x14ac:dyDescent="0.25"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38"/>
      <c r="P11" s="110" t="s">
        <v>108</v>
      </c>
      <c r="Q11" s="111"/>
      <c r="R11" s="111"/>
      <c r="S11" s="111"/>
      <c r="T11" s="111"/>
    </row>
    <row r="12" spans="1:21" ht="15" customHeight="1" x14ac:dyDescent="0.25"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38"/>
      <c r="P12" s="110" t="s">
        <v>98</v>
      </c>
      <c r="Q12" s="111"/>
      <c r="R12" s="111"/>
      <c r="S12" s="111"/>
      <c r="T12" s="111"/>
    </row>
    <row r="13" spans="1:21" ht="15" customHeight="1" x14ac:dyDescent="0.25"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38"/>
      <c r="P13" s="110" t="s">
        <v>99</v>
      </c>
      <c r="Q13" s="111"/>
      <c r="R13" s="111"/>
      <c r="S13" s="111"/>
      <c r="T13" s="111"/>
    </row>
    <row r="14" spans="1:21" ht="15" customHeight="1" x14ac:dyDescent="0.25"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38"/>
      <c r="P14" s="110" t="s">
        <v>71</v>
      </c>
      <c r="Q14" s="111"/>
      <c r="R14" s="111"/>
      <c r="S14" s="111"/>
      <c r="T14" s="111"/>
    </row>
    <row r="15" spans="1:21" ht="15" customHeight="1" x14ac:dyDescent="0.25"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38"/>
      <c r="P15" s="110" t="s">
        <v>100</v>
      </c>
      <c r="Q15" s="111"/>
      <c r="R15" s="111"/>
      <c r="S15" s="111"/>
      <c r="T15" s="111"/>
    </row>
    <row r="16" spans="1:21" ht="15" customHeight="1" x14ac:dyDescent="0.25"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38"/>
      <c r="P16" s="110" t="s">
        <v>101</v>
      </c>
      <c r="Q16" s="111"/>
      <c r="R16" s="111"/>
      <c r="S16" s="111"/>
      <c r="T16" s="111"/>
    </row>
    <row r="17" spans="2:22" ht="15" customHeight="1" x14ac:dyDescent="0.25"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38"/>
      <c r="P17" s="110" t="s">
        <v>102</v>
      </c>
      <c r="Q17" s="111"/>
      <c r="R17" s="111"/>
      <c r="S17" s="111"/>
      <c r="T17" s="111"/>
    </row>
    <row r="18" spans="2:22" ht="15" customHeight="1" x14ac:dyDescent="0.25"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38"/>
      <c r="P18" s="110" t="s">
        <v>103</v>
      </c>
      <c r="Q18" s="111"/>
      <c r="R18" s="111"/>
      <c r="S18" s="111"/>
      <c r="T18" s="111"/>
    </row>
    <row r="19" spans="2:22" ht="15" customHeight="1" x14ac:dyDescent="0.25"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38"/>
      <c r="P19" s="110" t="s">
        <v>104</v>
      </c>
      <c r="Q19" s="111"/>
      <c r="R19" s="111"/>
      <c r="S19" s="111"/>
      <c r="T19" s="111"/>
    </row>
    <row r="20" spans="2:22" ht="15" customHeight="1" x14ac:dyDescent="0.25"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38"/>
      <c r="P20" s="110" t="s">
        <v>105</v>
      </c>
      <c r="Q20" s="111"/>
      <c r="R20" s="111"/>
      <c r="S20" s="111"/>
      <c r="T20" s="111"/>
    </row>
    <row r="21" spans="2:22" ht="15" customHeight="1" x14ac:dyDescent="0.25">
      <c r="B21" s="26"/>
      <c r="C21" s="26"/>
      <c r="D21" s="32"/>
      <c r="E21" s="26"/>
      <c r="F21" s="26"/>
      <c r="G21" s="26"/>
      <c r="H21" s="26"/>
      <c r="I21" s="26"/>
      <c r="J21" s="26"/>
      <c r="K21" s="26"/>
      <c r="L21" s="26"/>
      <c r="M21" s="26"/>
      <c r="N21" s="26"/>
      <c r="P21" s="12"/>
      <c r="Q21" s="12"/>
      <c r="R21" s="12"/>
      <c r="S21" s="12"/>
      <c r="T21" s="12"/>
    </row>
    <row r="22" spans="2:22" ht="15" customHeight="1" x14ac:dyDescent="0.2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P22" s="12"/>
      <c r="Q22" s="12"/>
      <c r="R22" s="12"/>
      <c r="S22" s="12"/>
      <c r="T22" s="12"/>
    </row>
    <row r="23" spans="2:22" ht="18.75" x14ac:dyDescent="0.3">
      <c r="B23" s="5" t="s">
        <v>1</v>
      </c>
    </row>
    <row r="24" spans="2:22" ht="15.75" x14ac:dyDescent="0.25">
      <c r="B24" s="125" t="s">
        <v>85</v>
      </c>
      <c r="C24" s="126"/>
      <c r="D24" s="126"/>
      <c r="E24" s="126"/>
      <c r="F24" s="126"/>
      <c r="G24" s="127"/>
      <c r="H24" s="122" t="s">
        <v>84</v>
      </c>
      <c r="I24" s="123"/>
      <c r="J24" s="123"/>
      <c r="K24" s="123"/>
      <c r="L24" s="123"/>
      <c r="M24" s="123"/>
      <c r="N24" s="124"/>
      <c r="O24" s="122" t="s">
        <v>86</v>
      </c>
      <c r="P24" s="123"/>
      <c r="Q24" s="123"/>
      <c r="R24" s="124"/>
      <c r="S24" s="122" t="s">
        <v>89</v>
      </c>
      <c r="T24" s="123"/>
      <c r="U24" s="123"/>
      <c r="V24" s="124"/>
    </row>
    <row r="25" spans="2:22" ht="22.7" customHeight="1" x14ac:dyDescent="0.25">
      <c r="B25" s="68">
        <f>'Zadavatel (Nositel)'!H24</f>
        <v>0</v>
      </c>
      <c r="C25" s="69"/>
      <c r="D25" s="69"/>
      <c r="E25" s="69"/>
      <c r="F25" s="69"/>
      <c r="G25" s="70"/>
      <c r="H25" s="59">
        <f>'Zadavatel (Nositel)'!H25</f>
        <v>0</v>
      </c>
      <c r="I25" s="59"/>
      <c r="J25" s="59"/>
      <c r="K25" s="59"/>
      <c r="L25" s="59"/>
      <c r="M25" s="59"/>
      <c r="N25" s="59"/>
      <c r="O25" s="59">
        <f>'Zadavatel (Nositel)'!H29</f>
        <v>0</v>
      </c>
      <c r="P25" s="59"/>
      <c r="Q25" s="59"/>
      <c r="R25" s="59"/>
      <c r="S25" s="59">
        <f>'Zadavatel (Nositel)'!H30</f>
        <v>0</v>
      </c>
      <c r="T25" s="59"/>
      <c r="U25" s="59"/>
      <c r="V25" s="59"/>
    </row>
    <row r="26" spans="2:22" ht="22.7" customHeight="1" x14ac:dyDescent="0.25">
      <c r="B26" s="68">
        <f>'Partner 1'!H24</f>
        <v>0</v>
      </c>
      <c r="C26" s="69"/>
      <c r="D26" s="69"/>
      <c r="E26" s="69"/>
      <c r="F26" s="69"/>
      <c r="G26" s="70"/>
      <c r="H26" s="59">
        <f>'Partner 1'!H25</f>
        <v>0</v>
      </c>
      <c r="I26" s="59"/>
      <c r="J26" s="59"/>
      <c r="K26" s="59"/>
      <c r="L26" s="59"/>
      <c r="M26" s="59"/>
      <c r="N26" s="59"/>
      <c r="O26" s="59">
        <f>'Partner 1'!H29</f>
        <v>0</v>
      </c>
      <c r="P26" s="59"/>
      <c r="Q26" s="59"/>
      <c r="R26" s="59"/>
      <c r="S26" s="59">
        <f>'Partner 1'!H30</f>
        <v>0</v>
      </c>
      <c r="T26" s="59"/>
      <c r="U26" s="59"/>
      <c r="V26" s="59"/>
    </row>
    <row r="27" spans="2:22" ht="22.7" customHeight="1" x14ac:dyDescent="0.25">
      <c r="B27" s="68">
        <f>'Partner 2'!H24</f>
        <v>0</v>
      </c>
      <c r="C27" s="69"/>
      <c r="D27" s="69"/>
      <c r="E27" s="69"/>
      <c r="F27" s="69"/>
      <c r="G27" s="70"/>
      <c r="H27" s="59">
        <f>'Partner 2'!H25</f>
        <v>0</v>
      </c>
      <c r="I27" s="59"/>
      <c r="J27" s="59"/>
      <c r="K27" s="59"/>
      <c r="L27" s="59"/>
      <c r="M27" s="59"/>
      <c r="N27" s="59"/>
      <c r="O27" s="59">
        <f>'Partner 2'!H29</f>
        <v>0</v>
      </c>
      <c r="P27" s="59"/>
      <c r="Q27" s="59"/>
      <c r="R27" s="59"/>
      <c r="S27" s="59">
        <f>'Partner 2'!H30</f>
        <v>0</v>
      </c>
      <c r="T27" s="59"/>
      <c r="U27" s="59"/>
      <c r="V27" s="59"/>
    </row>
    <row r="28" spans="2:22" ht="22.7" customHeight="1" x14ac:dyDescent="0.25">
      <c r="B28" s="68">
        <f>'Partner 3'!H24</f>
        <v>0</v>
      </c>
      <c r="C28" s="69"/>
      <c r="D28" s="69"/>
      <c r="E28" s="69"/>
      <c r="F28" s="69"/>
      <c r="G28" s="70"/>
      <c r="H28" s="59">
        <f>'Partner 3'!H25</f>
        <v>0</v>
      </c>
      <c r="I28" s="59"/>
      <c r="J28" s="59"/>
      <c r="K28" s="59"/>
      <c r="L28" s="59"/>
      <c r="M28" s="59"/>
      <c r="N28" s="59"/>
      <c r="O28" s="59">
        <f>'Partner 3'!H29</f>
        <v>0</v>
      </c>
      <c r="P28" s="59"/>
      <c r="Q28" s="59"/>
      <c r="R28" s="59"/>
      <c r="S28" s="59">
        <f>'Partner 3'!H30</f>
        <v>0</v>
      </c>
      <c r="T28" s="59"/>
      <c r="U28" s="59"/>
      <c r="V28" s="59"/>
    </row>
    <row r="29" spans="2:22" ht="22.7" customHeight="1" x14ac:dyDescent="0.25">
      <c r="B29" s="68">
        <f>'Partner 4'!H24</f>
        <v>0</v>
      </c>
      <c r="C29" s="69"/>
      <c r="D29" s="69"/>
      <c r="E29" s="69"/>
      <c r="F29" s="69"/>
      <c r="G29" s="70"/>
      <c r="H29" s="59">
        <f>'Partner 4'!H25</f>
        <v>0</v>
      </c>
      <c r="I29" s="59"/>
      <c r="J29" s="59"/>
      <c r="K29" s="59"/>
      <c r="L29" s="59"/>
      <c r="M29" s="59"/>
      <c r="N29" s="59"/>
      <c r="O29" s="59">
        <f>'Partner 4'!H29</f>
        <v>0</v>
      </c>
      <c r="P29" s="59"/>
      <c r="Q29" s="59"/>
      <c r="R29" s="59"/>
      <c r="S29" s="59">
        <f>'Partner 4'!H30</f>
        <v>0</v>
      </c>
      <c r="T29" s="59"/>
      <c r="U29" s="59"/>
      <c r="V29" s="59"/>
    </row>
    <row r="30" spans="2:22" ht="22.7" customHeight="1" x14ac:dyDescent="0.25">
      <c r="B30" s="68">
        <f>'Partner 5'!H24</f>
        <v>0</v>
      </c>
      <c r="C30" s="69"/>
      <c r="D30" s="69"/>
      <c r="E30" s="69"/>
      <c r="F30" s="69"/>
      <c r="G30" s="70"/>
      <c r="H30" s="59">
        <f>'Partner 5'!H25</f>
        <v>0</v>
      </c>
      <c r="I30" s="59"/>
      <c r="J30" s="59"/>
      <c r="K30" s="59"/>
      <c r="L30" s="59"/>
      <c r="M30" s="59"/>
      <c r="N30" s="59"/>
      <c r="O30" s="59">
        <f>'Partner 5'!H29</f>
        <v>0</v>
      </c>
      <c r="P30" s="59"/>
      <c r="Q30" s="59"/>
      <c r="R30" s="59"/>
      <c r="S30" s="59">
        <f>'Partner 5'!H30</f>
        <v>0</v>
      </c>
      <c r="T30" s="59"/>
      <c r="U30" s="59"/>
      <c r="V30" s="59"/>
    </row>
    <row r="31" spans="2:22" ht="22.7" customHeight="1" x14ac:dyDescent="0.25">
      <c r="B31" s="68">
        <f>'Partner 7'!H24</f>
        <v>0</v>
      </c>
      <c r="C31" s="69"/>
      <c r="D31" s="69"/>
      <c r="E31" s="69"/>
      <c r="F31" s="69"/>
      <c r="G31" s="70"/>
      <c r="H31" s="59">
        <f>'Partner 7'!H25</f>
        <v>0</v>
      </c>
      <c r="I31" s="59"/>
      <c r="J31" s="59"/>
      <c r="K31" s="59"/>
      <c r="L31" s="59"/>
      <c r="M31" s="59"/>
      <c r="N31" s="59"/>
      <c r="O31" s="59">
        <f>'Partner 7'!H29</f>
        <v>0</v>
      </c>
      <c r="P31" s="59"/>
      <c r="Q31" s="59"/>
      <c r="R31" s="59"/>
      <c r="S31" s="59">
        <f>'Partner 7'!H30</f>
        <v>0</v>
      </c>
      <c r="T31" s="59"/>
      <c r="U31" s="59"/>
      <c r="V31" s="59"/>
    </row>
    <row r="32" spans="2:22" ht="22.7" customHeight="1" x14ac:dyDescent="0.25">
      <c r="B32" s="68">
        <f>'Partner 8'!H24</f>
        <v>0</v>
      </c>
      <c r="C32" s="69"/>
      <c r="D32" s="69"/>
      <c r="E32" s="69"/>
      <c r="F32" s="69"/>
      <c r="G32" s="70"/>
      <c r="H32" s="59">
        <f>'Partner 8'!H25</f>
        <v>0</v>
      </c>
      <c r="I32" s="59"/>
      <c r="J32" s="59"/>
      <c r="K32" s="59"/>
      <c r="L32" s="59"/>
      <c r="M32" s="59"/>
      <c r="N32" s="59"/>
      <c r="O32" s="59">
        <f>'Partner 8'!H29</f>
        <v>0</v>
      </c>
      <c r="P32" s="59"/>
      <c r="Q32" s="59"/>
      <c r="R32" s="59"/>
      <c r="S32" s="59">
        <f>'Partner 8'!H30</f>
        <v>0</v>
      </c>
      <c r="T32" s="59"/>
      <c r="U32" s="59"/>
      <c r="V32" s="59"/>
    </row>
    <row r="33" spans="2:22" ht="22.7" customHeight="1" x14ac:dyDescent="0.25">
      <c r="B33" s="68">
        <f>'Partner 9'!H24</f>
        <v>0</v>
      </c>
      <c r="C33" s="69"/>
      <c r="D33" s="69"/>
      <c r="E33" s="69"/>
      <c r="F33" s="69"/>
      <c r="G33" s="70"/>
      <c r="H33" s="59">
        <f>'Partner 9'!H25</f>
        <v>0</v>
      </c>
      <c r="I33" s="59"/>
      <c r="J33" s="59"/>
      <c r="K33" s="59"/>
      <c r="L33" s="59"/>
      <c r="M33" s="59"/>
      <c r="N33" s="59"/>
      <c r="O33" s="59">
        <f>'Partner 9'!H29</f>
        <v>0</v>
      </c>
      <c r="P33" s="59"/>
      <c r="Q33" s="59"/>
      <c r="R33" s="59"/>
      <c r="S33" s="59">
        <f>'Partner 9'!H30</f>
        <v>0</v>
      </c>
      <c r="T33" s="59"/>
      <c r="U33" s="59"/>
      <c r="V33" s="59"/>
    </row>
    <row r="34" spans="2:22" ht="22.7" customHeight="1" x14ac:dyDescent="0.25">
      <c r="B34" s="68">
        <f>'Partner 10'!H24</f>
        <v>0</v>
      </c>
      <c r="C34" s="69"/>
      <c r="D34" s="69"/>
      <c r="E34" s="69"/>
      <c r="F34" s="69"/>
      <c r="G34" s="70"/>
      <c r="H34" s="59">
        <f>'Partner 10'!H25</f>
        <v>0</v>
      </c>
      <c r="I34" s="59"/>
      <c r="J34" s="59"/>
      <c r="K34" s="59"/>
      <c r="L34" s="59"/>
      <c r="M34" s="59"/>
      <c r="N34" s="59"/>
      <c r="O34" s="59">
        <f>'Partner 10'!H29</f>
        <v>0</v>
      </c>
      <c r="P34" s="59"/>
      <c r="Q34" s="59"/>
      <c r="R34" s="59"/>
      <c r="S34" s="59">
        <f>'Partner 10'!H30</f>
        <v>0</v>
      </c>
      <c r="T34" s="59"/>
      <c r="U34" s="59"/>
      <c r="V34" s="59"/>
    </row>
    <row r="35" spans="2:22" ht="15" customHeight="1" x14ac:dyDescent="0.3">
      <c r="B35" s="5"/>
      <c r="M35" s="6"/>
    </row>
    <row r="36" spans="2:22" ht="15" customHeight="1" x14ac:dyDescent="0.3">
      <c r="B36" s="7" t="s">
        <v>95</v>
      </c>
      <c r="M36" s="6"/>
    </row>
    <row r="37" spans="2:22" ht="18.600000000000001" customHeight="1" x14ac:dyDescent="0.25">
      <c r="B37" s="60" t="s">
        <v>88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</row>
    <row r="38" spans="2:22" ht="40.35" customHeight="1" x14ac:dyDescent="0.25"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5"/>
    </row>
    <row r="39" spans="2:22" ht="15" customHeight="1" x14ac:dyDescent="0.25">
      <c r="B39" s="12"/>
      <c r="C39" s="12"/>
      <c r="M39" s="6"/>
    </row>
    <row r="40" spans="2:22" ht="20.25" customHeight="1" x14ac:dyDescent="0.3">
      <c r="B40" s="7" t="s">
        <v>96</v>
      </c>
      <c r="C40" s="8"/>
      <c r="D40" s="8"/>
      <c r="E40" s="8"/>
      <c r="F40" s="8"/>
      <c r="G40" s="8"/>
      <c r="H40" s="8"/>
      <c r="I40" s="8"/>
      <c r="J40" s="8"/>
      <c r="M40" s="6"/>
    </row>
    <row r="41" spans="2:22" s="8" customFormat="1" ht="19.350000000000001" customHeight="1" x14ac:dyDescent="0.25">
      <c r="B41" s="60" t="s">
        <v>69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</row>
    <row r="42" spans="2:22" ht="24.95" customHeight="1" x14ac:dyDescent="0.25">
      <c r="B42" s="9" t="s">
        <v>2</v>
      </c>
      <c r="H42" s="10"/>
      <c r="V42" s="11" t="str">
        <f>CONCATENATE("Napsáno ",LEN(B43)," z 900 znaků")</f>
        <v>Napsáno 0 z 900 znaků</v>
      </c>
    </row>
    <row r="43" spans="2:22" ht="99.95" customHeight="1" x14ac:dyDescent="0.25"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5"/>
    </row>
    <row r="44" spans="2:22" x14ac:dyDescent="0.25">
      <c r="B44" s="12"/>
      <c r="C44" s="12"/>
    </row>
    <row r="45" spans="2:22" ht="18.75" x14ac:dyDescent="0.25">
      <c r="B45" s="13" t="s">
        <v>97</v>
      </c>
    </row>
    <row r="46" spans="2:22" x14ac:dyDescent="0.25">
      <c r="B46" s="14" t="s">
        <v>3</v>
      </c>
    </row>
    <row r="47" spans="2:22" ht="24.95" customHeight="1" x14ac:dyDescent="0.25">
      <c r="B47" s="9" t="s">
        <v>2</v>
      </c>
      <c r="H47" s="10"/>
      <c r="V47" s="11" t="str">
        <f>CONCATENATE("Napsáno ",LEN(B48)," z 900 znaků")</f>
        <v>Napsáno 0 z 900 znaků</v>
      </c>
    </row>
    <row r="48" spans="2:22" ht="99.95" customHeight="1" x14ac:dyDescent="0.25">
      <c r="B48" s="63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5"/>
    </row>
    <row r="49" spans="2:22" x14ac:dyDescent="0.25">
      <c r="B49" s="12"/>
      <c r="C49" s="12"/>
    </row>
    <row r="50" spans="2:22" ht="18.75" x14ac:dyDescent="0.25">
      <c r="B50" s="13" t="s">
        <v>108</v>
      </c>
    </row>
    <row r="51" spans="2:22" ht="36.75" customHeight="1" x14ac:dyDescent="0.25">
      <c r="B51" s="74" t="s">
        <v>113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</row>
    <row r="52" spans="2:22" ht="18.75" customHeight="1" x14ac:dyDescent="0.25">
      <c r="B52" s="15" t="s">
        <v>118</v>
      </c>
    </row>
    <row r="53" spans="2:22" ht="19.5" customHeight="1" x14ac:dyDescent="0.25">
      <c r="B53" s="9" t="s">
        <v>4</v>
      </c>
      <c r="H53" s="10"/>
      <c r="V53" s="11" t="str">
        <f>CONCATENATE("Napsáno ",LEN(B54)," ze 450 znaků")</f>
        <v>Napsáno 0 ze 450 znaků</v>
      </c>
    </row>
    <row r="54" spans="2:22" ht="60" customHeight="1" x14ac:dyDescent="0.25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5"/>
    </row>
    <row r="55" spans="2:22" x14ac:dyDescent="0.25">
      <c r="B55" s="61"/>
      <c r="C55" s="61"/>
    </row>
    <row r="56" spans="2:22" x14ac:dyDescent="0.25">
      <c r="B56" s="12"/>
      <c r="C56" s="12"/>
    </row>
    <row r="57" spans="2:22" ht="18.75" x14ac:dyDescent="0.25">
      <c r="B57" s="13" t="s">
        <v>98</v>
      </c>
    </row>
    <row r="58" spans="2:22" ht="40.35" customHeight="1" x14ac:dyDescent="0.25">
      <c r="B58" s="62" t="s">
        <v>70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</row>
    <row r="59" spans="2:22" ht="59.45" customHeight="1" x14ac:dyDescent="0.25">
      <c r="B59" s="62" t="s">
        <v>73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</row>
    <row r="60" spans="2:22" ht="16.5" customHeight="1" x14ac:dyDescent="0.25">
      <c r="B60" s="9" t="s">
        <v>5</v>
      </c>
      <c r="H60" s="10"/>
      <c r="V60" s="11" t="str">
        <f>CONCATENATE("Napsáno ",LEN(B61)," z 3600 znaků")</f>
        <v>Napsáno 0 z 3600 znaků</v>
      </c>
    </row>
    <row r="61" spans="2:22" ht="275.10000000000002" customHeight="1" x14ac:dyDescent="0.25">
      <c r="B61" s="63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5"/>
    </row>
    <row r="62" spans="2:22" x14ac:dyDescent="0.25">
      <c r="B62" s="61"/>
      <c r="C62" s="61"/>
    </row>
    <row r="63" spans="2:22" ht="13.7" customHeight="1" x14ac:dyDescent="0.25">
      <c r="B63" s="9" t="s">
        <v>72</v>
      </c>
      <c r="C63" s="12"/>
      <c r="V63" s="11" t="str">
        <f>CONCATENATE("Napsáno ",LEN(B64)," z 600 znaků")</f>
        <v>Napsáno 0 z 600 znaků</v>
      </c>
    </row>
    <row r="64" spans="2:22" ht="60" customHeight="1" x14ac:dyDescent="0.25">
      <c r="B64" s="75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</row>
    <row r="65" spans="2:22" ht="13.7" customHeight="1" x14ac:dyDescent="0.25">
      <c r="B65" s="12"/>
      <c r="C65" s="12"/>
    </row>
    <row r="66" spans="2:22" ht="18.75" x14ac:dyDescent="0.25">
      <c r="B66" s="13" t="s">
        <v>99</v>
      </c>
    </row>
    <row r="67" spans="2:22" ht="76.5" customHeight="1" x14ac:dyDescent="0.25">
      <c r="B67" s="62" t="s">
        <v>114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</row>
    <row r="68" spans="2:22" x14ac:dyDescent="0.25">
      <c r="B68" s="9" t="s">
        <v>5</v>
      </c>
      <c r="H68" s="10"/>
      <c r="V68" s="11" t="str">
        <f>CONCATENATE("Napsáno ",LEN(B69)," z 3600 znaků")</f>
        <v>Napsáno 0 z 3600 znaků</v>
      </c>
    </row>
    <row r="69" spans="2:22" ht="275.10000000000002" customHeight="1" x14ac:dyDescent="0.25"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5"/>
    </row>
    <row r="70" spans="2:22" x14ac:dyDescent="0.25">
      <c r="B70" s="12"/>
      <c r="C70" s="12"/>
    </row>
    <row r="71" spans="2:22" ht="18.75" x14ac:dyDescent="0.25">
      <c r="B71" s="13" t="s">
        <v>71</v>
      </c>
    </row>
    <row r="72" spans="2:22" ht="49.5" customHeight="1" x14ac:dyDescent="0.25">
      <c r="B72" s="62" t="s">
        <v>115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</row>
    <row r="73" spans="2:22" ht="15.75" x14ac:dyDescent="0.25">
      <c r="B73" s="15" t="s">
        <v>6</v>
      </c>
    </row>
    <row r="74" spans="2:22" x14ac:dyDescent="0.25">
      <c r="B74" s="10" t="s">
        <v>7</v>
      </c>
    </row>
    <row r="75" spans="2:22" ht="16.5" customHeight="1" x14ac:dyDescent="0.25">
      <c r="B75" s="9" t="s">
        <v>2</v>
      </c>
      <c r="H75" s="10"/>
      <c r="V75" s="11" t="str">
        <f>CONCATENATE("Napsáno ",LEN(B76)," z 900 znaků")</f>
        <v>Napsáno 0 z 900 znaků</v>
      </c>
    </row>
    <row r="76" spans="2:22" ht="150" customHeight="1" x14ac:dyDescent="0.25">
      <c r="B76" s="71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3"/>
    </row>
    <row r="77" spans="2:22" ht="22.5" customHeight="1" x14ac:dyDescent="0.25">
      <c r="B77" s="15" t="s">
        <v>8</v>
      </c>
    </row>
    <row r="78" spans="2:22" ht="34.35" customHeight="1" x14ac:dyDescent="0.25">
      <c r="B78" s="60" t="s">
        <v>9</v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</row>
    <row r="79" spans="2:22" ht="18" customHeight="1" x14ac:dyDescent="0.25">
      <c r="B79" s="9" t="s">
        <v>2</v>
      </c>
      <c r="H79" s="10"/>
      <c r="V79" s="11" t="str">
        <f>CONCATENATE("Napsáno ",LEN(B80)," z 900 znaků")</f>
        <v>Napsáno 0 z 900 znaků</v>
      </c>
    </row>
    <row r="80" spans="2:22" ht="150" customHeight="1" x14ac:dyDescent="0.25">
      <c r="B80" s="71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3"/>
    </row>
    <row r="81" spans="2:22" ht="24.75" customHeight="1" x14ac:dyDescent="0.25">
      <c r="B81" s="15" t="s">
        <v>10</v>
      </c>
    </row>
    <row r="82" spans="2:22" ht="50.25" customHeight="1" x14ac:dyDescent="0.25">
      <c r="B82" s="60" t="s">
        <v>116</v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</row>
    <row r="83" spans="2:22" ht="16.5" customHeight="1" x14ac:dyDescent="0.25">
      <c r="B83" s="9" t="s">
        <v>2</v>
      </c>
      <c r="H83" s="10"/>
      <c r="V83" s="11" t="str">
        <f>CONCATENATE("Napsáno ",LEN(B84)," z 900 znaků")</f>
        <v>Napsáno 0 z 900 znaků</v>
      </c>
    </row>
    <row r="84" spans="2:22" ht="150" customHeight="1" x14ac:dyDescent="0.25">
      <c r="B84" s="71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3"/>
    </row>
    <row r="85" spans="2:22" ht="23.25" customHeight="1" x14ac:dyDescent="0.25">
      <c r="B85" s="15" t="s">
        <v>11</v>
      </c>
    </row>
    <row r="86" spans="2:22" ht="64.5" customHeight="1" x14ac:dyDescent="0.25">
      <c r="B86" s="60" t="s">
        <v>12</v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</row>
    <row r="87" spans="2:22" ht="18" customHeight="1" x14ac:dyDescent="0.25">
      <c r="B87" s="9" t="s">
        <v>2</v>
      </c>
      <c r="H87" s="10"/>
      <c r="V87" s="11" t="str">
        <f>CONCATENATE("Napsáno ",LEN(B88)," z 900 znaků")</f>
        <v>Napsáno 0 z 900 znaků</v>
      </c>
    </row>
    <row r="88" spans="2:22" ht="150" customHeight="1" x14ac:dyDescent="0.25">
      <c r="B88" s="71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3"/>
    </row>
    <row r="89" spans="2:22" x14ac:dyDescent="0.25">
      <c r="B89" s="12"/>
      <c r="C89" s="12"/>
    </row>
    <row r="90" spans="2:22" ht="18.75" x14ac:dyDescent="0.25">
      <c r="B90" s="13" t="s">
        <v>100</v>
      </c>
    </row>
    <row r="91" spans="2:22" x14ac:dyDescent="0.25">
      <c r="B91" s="60" t="s">
        <v>13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</row>
    <row r="92" spans="2:22" ht="31.35" customHeight="1" x14ac:dyDescent="0.25">
      <c r="B92" s="66" t="s">
        <v>14</v>
      </c>
      <c r="C92" s="106"/>
      <c r="D92" s="106"/>
      <c r="E92" s="106"/>
      <c r="F92" s="67"/>
      <c r="G92" s="66" t="s">
        <v>15</v>
      </c>
      <c r="H92" s="67"/>
      <c r="I92" s="66" t="s">
        <v>16</v>
      </c>
      <c r="J92" s="67"/>
      <c r="K92" s="66" t="s">
        <v>17</v>
      </c>
      <c r="L92" s="67"/>
      <c r="M92" s="66" t="s">
        <v>18</v>
      </c>
      <c r="N92" s="67"/>
      <c r="O92" s="66" t="s">
        <v>19</v>
      </c>
      <c r="P92" s="67"/>
      <c r="Q92" s="66" t="s">
        <v>20</v>
      </c>
      <c r="R92" s="67"/>
      <c r="S92" s="66" t="s">
        <v>21</v>
      </c>
      <c r="T92" s="67"/>
      <c r="U92" s="66" t="s">
        <v>22</v>
      </c>
      <c r="V92" s="67"/>
    </row>
    <row r="93" spans="2:22" ht="30" customHeight="1" x14ac:dyDescent="0.25">
      <c r="B93" s="107" t="s">
        <v>23</v>
      </c>
      <c r="C93" s="56" t="s">
        <v>24</v>
      </c>
      <c r="D93" s="57"/>
      <c r="E93" s="57"/>
      <c r="F93" s="58"/>
      <c r="G93" s="42">
        <f>SUM('Zadavatel (Nositel):Partner 10'!G96)</f>
        <v>0</v>
      </c>
      <c r="H93" s="43"/>
      <c r="I93" s="42">
        <f>SUM('Zadavatel (Nositel):Partner 10'!I96)</f>
        <v>0</v>
      </c>
      <c r="J93" s="43"/>
      <c r="K93" s="42">
        <f>SUM('Zadavatel (Nositel):Partner 10'!K96)</f>
        <v>0</v>
      </c>
      <c r="L93" s="43"/>
      <c r="M93" s="42">
        <f>SUM('Zadavatel (Nositel):Partner 10'!M96)</f>
        <v>0</v>
      </c>
      <c r="N93" s="43"/>
      <c r="O93" s="42">
        <f>SUM('Zadavatel (Nositel):Partner 10'!O96)</f>
        <v>0</v>
      </c>
      <c r="P93" s="43"/>
      <c r="Q93" s="42">
        <f>SUM('Zadavatel (Nositel):Partner 10'!Q96)</f>
        <v>0</v>
      </c>
      <c r="R93" s="43"/>
      <c r="S93" s="42">
        <f>SUM('Zadavatel (Nositel):Partner 10'!S96)</f>
        <v>0</v>
      </c>
      <c r="T93" s="43"/>
      <c r="U93" s="42">
        <f>SUM('Zadavatel (Nositel):Partner 10'!U96)</f>
        <v>0</v>
      </c>
      <c r="V93" s="43"/>
    </row>
    <row r="94" spans="2:22" ht="30" customHeight="1" x14ac:dyDescent="0.25">
      <c r="B94" s="108"/>
      <c r="C94" s="56" t="s">
        <v>25</v>
      </c>
      <c r="D94" s="57"/>
      <c r="E94" s="57"/>
      <c r="F94" s="58"/>
      <c r="G94" s="42">
        <f>SUM('Zadavatel (Nositel):Partner 10'!G97)</f>
        <v>0</v>
      </c>
      <c r="H94" s="43"/>
      <c r="I94" s="42">
        <f>SUM('Zadavatel (Nositel):Partner 10'!I97)</f>
        <v>0</v>
      </c>
      <c r="J94" s="43"/>
      <c r="K94" s="42">
        <f>SUM('Zadavatel (Nositel):Partner 10'!K97)</f>
        <v>0</v>
      </c>
      <c r="L94" s="43"/>
      <c r="M94" s="42">
        <f>SUM('Zadavatel (Nositel):Partner 10'!M97)</f>
        <v>0</v>
      </c>
      <c r="N94" s="43"/>
      <c r="O94" s="42">
        <f>SUM('Zadavatel (Nositel):Partner 10'!O97)</f>
        <v>0</v>
      </c>
      <c r="P94" s="43"/>
      <c r="Q94" s="42">
        <f>SUM('Zadavatel (Nositel):Partner 10'!Q97)</f>
        <v>0</v>
      </c>
      <c r="R94" s="43"/>
      <c r="S94" s="42">
        <f>SUM('Zadavatel (Nositel):Partner 10'!S97)</f>
        <v>0</v>
      </c>
      <c r="T94" s="43"/>
      <c r="U94" s="42">
        <f>SUM('Zadavatel (Nositel):Partner 10'!U97)</f>
        <v>0</v>
      </c>
      <c r="V94" s="43"/>
    </row>
    <row r="95" spans="2:22" ht="30" customHeight="1" x14ac:dyDescent="0.25">
      <c r="B95" s="108"/>
      <c r="C95" s="56" t="s">
        <v>26</v>
      </c>
      <c r="D95" s="57"/>
      <c r="E95" s="57"/>
      <c r="F95" s="58"/>
      <c r="G95" s="42">
        <f>SUM('Zadavatel (Nositel):Partner 10'!G98)</f>
        <v>0</v>
      </c>
      <c r="H95" s="43"/>
      <c r="I95" s="42">
        <f>SUM('Zadavatel (Nositel):Partner 10'!I98)</f>
        <v>0</v>
      </c>
      <c r="J95" s="43"/>
      <c r="K95" s="42">
        <f>SUM('Zadavatel (Nositel):Partner 10'!K98)</f>
        <v>0</v>
      </c>
      <c r="L95" s="43"/>
      <c r="M95" s="42">
        <f>SUM('Zadavatel (Nositel):Partner 10'!M98)</f>
        <v>0</v>
      </c>
      <c r="N95" s="43"/>
      <c r="O95" s="42">
        <f>SUM('Zadavatel (Nositel):Partner 10'!O98)</f>
        <v>0</v>
      </c>
      <c r="P95" s="43"/>
      <c r="Q95" s="42">
        <f>SUM('Zadavatel (Nositel):Partner 10'!Q98)</f>
        <v>0</v>
      </c>
      <c r="R95" s="43"/>
      <c r="S95" s="42">
        <f>SUM('Zadavatel (Nositel):Partner 10'!S98)</f>
        <v>0</v>
      </c>
      <c r="T95" s="43"/>
      <c r="U95" s="42">
        <f>SUM('Zadavatel (Nositel):Partner 10'!U98)</f>
        <v>0</v>
      </c>
      <c r="V95" s="43"/>
    </row>
    <row r="96" spans="2:22" ht="30" customHeight="1" x14ac:dyDescent="0.25">
      <c r="B96" s="109"/>
      <c r="C96" s="53" t="s">
        <v>27</v>
      </c>
      <c r="D96" s="54"/>
      <c r="E96" s="54"/>
      <c r="F96" s="55"/>
      <c r="G96" s="44">
        <f>SUM(G93:H95)</f>
        <v>0</v>
      </c>
      <c r="H96" s="45"/>
      <c r="I96" s="44">
        <f t="shared" ref="I96" si="0">SUM(I93:J95)</f>
        <v>0</v>
      </c>
      <c r="J96" s="45"/>
      <c r="K96" s="44">
        <f t="shared" ref="K96" si="1">SUM(K93:L95)</f>
        <v>0</v>
      </c>
      <c r="L96" s="45"/>
      <c r="M96" s="44">
        <f t="shared" ref="M96" si="2">SUM(M93:N95)</f>
        <v>0</v>
      </c>
      <c r="N96" s="45"/>
      <c r="O96" s="44">
        <f t="shared" ref="O96" si="3">SUM(O93:P95)</f>
        <v>0</v>
      </c>
      <c r="P96" s="45"/>
      <c r="Q96" s="44">
        <f t="shared" ref="Q96" si="4">SUM(Q93:R95)</f>
        <v>0</v>
      </c>
      <c r="R96" s="45"/>
      <c r="S96" s="44">
        <f t="shared" ref="S96" si="5">SUM(S93:T95)</f>
        <v>0</v>
      </c>
      <c r="T96" s="45"/>
      <c r="U96" s="44">
        <f t="shared" ref="U96" si="6">SUM(U93:V95)</f>
        <v>0</v>
      </c>
      <c r="V96" s="45"/>
    </row>
    <row r="97" spans="2:22" ht="30" customHeight="1" x14ac:dyDescent="0.25">
      <c r="B97" s="107" t="s">
        <v>28</v>
      </c>
      <c r="C97" s="56" t="s">
        <v>29</v>
      </c>
      <c r="D97" s="57"/>
      <c r="E97" s="57"/>
      <c r="F97" s="58"/>
      <c r="G97" s="42">
        <f>SUM('Zadavatel (Nositel):Partner 10'!G100)</f>
        <v>0</v>
      </c>
      <c r="H97" s="43"/>
      <c r="I97" s="42">
        <f>SUM('Zadavatel (Nositel):Partner 10'!I100)</f>
        <v>0</v>
      </c>
      <c r="J97" s="43"/>
      <c r="K97" s="42">
        <f>SUM('Zadavatel (Nositel):Partner 10'!K100)</f>
        <v>0</v>
      </c>
      <c r="L97" s="43"/>
      <c r="M97" s="42">
        <f>SUM('Zadavatel (Nositel):Partner 10'!M100)</f>
        <v>0</v>
      </c>
      <c r="N97" s="43"/>
      <c r="O97" s="42">
        <f>SUM('Zadavatel (Nositel):Partner 10'!O100)</f>
        <v>0</v>
      </c>
      <c r="P97" s="43"/>
      <c r="Q97" s="42">
        <f>SUM('Zadavatel (Nositel):Partner 10'!Q100)</f>
        <v>0</v>
      </c>
      <c r="R97" s="43"/>
      <c r="S97" s="42">
        <f>SUM('Zadavatel (Nositel):Partner 10'!S100)</f>
        <v>0</v>
      </c>
      <c r="T97" s="43"/>
      <c r="U97" s="42">
        <f>SUM('Zadavatel (Nositel):Partner 10'!U100)</f>
        <v>0</v>
      </c>
      <c r="V97" s="43"/>
    </row>
    <row r="98" spans="2:22" ht="30" customHeight="1" x14ac:dyDescent="0.25">
      <c r="B98" s="108"/>
      <c r="C98" s="56" t="s">
        <v>30</v>
      </c>
      <c r="D98" s="57"/>
      <c r="E98" s="57"/>
      <c r="F98" s="58"/>
      <c r="G98" s="42">
        <f>SUM('Zadavatel (Nositel):Partner 10'!G101)</f>
        <v>0</v>
      </c>
      <c r="H98" s="43"/>
      <c r="I98" s="42">
        <f>SUM('Zadavatel (Nositel):Partner 10'!I101)</f>
        <v>0</v>
      </c>
      <c r="J98" s="43"/>
      <c r="K98" s="42">
        <f>SUM('Zadavatel (Nositel):Partner 10'!K101)</f>
        <v>0</v>
      </c>
      <c r="L98" s="43"/>
      <c r="M98" s="42">
        <f>SUM('Zadavatel (Nositel):Partner 10'!M101)</f>
        <v>0</v>
      </c>
      <c r="N98" s="43"/>
      <c r="O98" s="42">
        <f>SUM('Zadavatel (Nositel):Partner 10'!O101)</f>
        <v>0</v>
      </c>
      <c r="P98" s="43"/>
      <c r="Q98" s="42">
        <f>SUM('Zadavatel (Nositel):Partner 10'!Q101)</f>
        <v>0</v>
      </c>
      <c r="R98" s="43"/>
      <c r="S98" s="42">
        <f>SUM('Zadavatel (Nositel):Partner 10'!S101)</f>
        <v>0</v>
      </c>
      <c r="T98" s="43"/>
      <c r="U98" s="42">
        <f>SUM('Zadavatel (Nositel):Partner 10'!U101)</f>
        <v>0</v>
      </c>
      <c r="V98" s="43"/>
    </row>
    <row r="99" spans="2:22" ht="30" customHeight="1" x14ac:dyDescent="0.25">
      <c r="B99" s="109"/>
      <c r="C99" s="53" t="s">
        <v>31</v>
      </c>
      <c r="D99" s="54"/>
      <c r="E99" s="54"/>
      <c r="F99" s="55"/>
      <c r="G99" s="44">
        <f>SUM(G97:H98)</f>
        <v>0</v>
      </c>
      <c r="H99" s="45"/>
      <c r="I99" s="44">
        <f t="shared" ref="I99" si="7">SUM(I97:J98)</f>
        <v>0</v>
      </c>
      <c r="J99" s="45"/>
      <c r="K99" s="44">
        <f t="shared" ref="K99" si="8">SUM(K97:L98)</f>
        <v>0</v>
      </c>
      <c r="L99" s="45"/>
      <c r="M99" s="44">
        <f t="shared" ref="M99" si="9">SUM(M97:N98)</f>
        <v>0</v>
      </c>
      <c r="N99" s="45"/>
      <c r="O99" s="44">
        <f t="shared" ref="O99" si="10">SUM(O97:P98)</f>
        <v>0</v>
      </c>
      <c r="P99" s="45"/>
      <c r="Q99" s="44">
        <f t="shared" ref="Q99" si="11">SUM(Q97:R98)</f>
        <v>0</v>
      </c>
      <c r="R99" s="45"/>
      <c r="S99" s="44">
        <f t="shared" ref="S99" si="12">SUM(S97:T98)</f>
        <v>0</v>
      </c>
      <c r="T99" s="45"/>
      <c r="U99" s="44">
        <f t="shared" ref="U99" si="13">SUM(U97:V98)</f>
        <v>0</v>
      </c>
      <c r="V99" s="45"/>
    </row>
    <row r="100" spans="2:22" ht="28.7" customHeight="1" x14ac:dyDescent="0.25">
      <c r="B100" s="66" t="s">
        <v>32</v>
      </c>
      <c r="C100" s="106"/>
      <c r="D100" s="106"/>
      <c r="E100" s="106"/>
      <c r="F100" s="67"/>
      <c r="G100" s="46">
        <f>SUM(G96+G99)</f>
        <v>0</v>
      </c>
      <c r="H100" s="47"/>
      <c r="I100" s="46">
        <f t="shared" ref="I100" si="14">SUM(I96+I99)</f>
        <v>0</v>
      </c>
      <c r="J100" s="47"/>
      <c r="K100" s="46">
        <f t="shared" ref="K100" si="15">SUM(K96+K99)</f>
        <v>0</v>
      </c>
      <c r="L100" s="47"/>
      <c r="M100" s="46">
        <f t="shared" ref="M100" si="16">SUM(M96+M99)</f>
        <v>0</v>
      </c>
      <c r="N100" s="47"/>
      <c r="O100" s="46">
        <f t="shared" ref="O100" si="17">SUM(O96+O99)</f>
        <v>0</v>
      </c>
      <c r="P100" s="47"/>
      <c r="Q100" s="46">
        <f t="shared" ref="Q100" si="18">SUM(Q96+Q99)</f>
        <v>0</v>
      </c>
      <c r="R100" s="47"/>
      <c r="S100" s="46">
        <f t="shared" ref="S100" si="19">SUM(S96+S99)</f>
        <v>0</v>
      </c>
      <c r="T100" s="47"/>
      <c r="U100" s="46">
        <f t="shared" ref="U100" si="20">SUM(U96+U99)</f>
        <v>0</v>
      </c>
      <c r="V100" s="47"/>
    </row>
    <row r="101" spans="2:22" x14ac:dyDescent="0.25">
      <c r="B101" s="12"/>
      <c r="C101" s="12"/>
    </row>
    <row r="102" spans="2:22" ht="28.35" customHeight="1" x14ac:dyDescent="0.25">
      <c r="B102" s="51" t="s">
        <v>33</v>
      </c>
      <c r="C102" s="51"/>
      <c r="D102" s="51"/>
      <c r="E102" s="51"/>
      <c r="F102" s="51"/>
      <c r="G102" s="52">
        <f>SUM(G100:V100)</f>
        <v>0</v>
      </c>
      <c r="H102" s="52"/>
      <c r="I102" s="52"/>
      <c r="J102" s="52"/>
    </row>
    <row r="103" spans="2:22" x14ac:dyDescent="0.25">
      <c r="B103" s="12"/>
      <c r="C103" s="12"/>
    </row>
    <row r="104" spans="2:22" ht="22.5" customHeight="1" x14ac:dyDescent="0.25">
      <c r="B104" s="15" t="s">
        <v>34</v>
      </c>
    </row>
    <row r="105" spans="2:22" ht="17.25" customHeight="1" x14ac:dyDescent="0.25">
      <c r="B105" s="16" t="s">
        <v>35</v>
      </c>
    </row>
    <row r="106" spans="2:22" ht="17.25" customHeight="1" x14ac:dyDescent="0.25">
      <c r="B106" s="9" t="s">
        <v>2</v>
      </c>
      <c r="H106" s="10"/>
      <c r="V106" s="11" t="str">
        <f>CONCATENATE("Napsáno ",LEN(B107)," z 900 znaků")</f>
        <v>Napsáno 0 z 900 znaků</v>
      </c>
    </row>
    <row r="107" spans="2:22" ht="150" customHeight="1" x14ac:dyDescent="0.25"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5"/>
    </row>
    <row r="108" spans="2:22" x14ac:dyDescent="0.25">
      <c r="B108" s="12"/>
      <c r="C108" s="12"/>
    </row>
    <row r="109" spans="2:22" ht="18.75" x14ac:dyDescent="0.25">
      <c r="B109" s="13" t="s">
        <v>101</v>
      </c>
    </row>
    <row r="110" spans="2:22" ht="19.5" customHeight="1" x14ac:dyDescent="0.25">
      <c r="B110" s="105" t="s">
        <v>144</v>
      </c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</row>
    <row r="111" spans="2:22" ht="34.5" customHeight="1" x14ac:dyDescent="0.25">
      <c r="B111" s="51" t="s">
        <v>36</v>
      </c>
      <c r="C111" s="51"/>
      <c r="D111" s="51"/>
      <c r="E111" s="51" t="s">
        <v>145</v>
      </c>
      <c r="F111" s="51"/>
      <c r="G111" s="51" t="s">
        <v>37</v>
      </c>
      <c r="H111" s="51"/>
      <c r="I111" s="51"/>
      <c r="J111" s="51"/>
      <c r="K111" s="51" t="s">
        <v>38</v>
      </c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</row>
    <row r="112" spans="2:22" ht="30" customHeight="1" x14ac:dyDescent="0.25">
      <c r="B112" s="48" t="s">
        <v>83</v>
      </c>
      <c r="C112" s="48"/>
      <c r="D112" s="48"/>
      <c r="E112" s="49"/>
      <c r="F112" s="49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</row>
    <row r="113" spans="2:26" ht="30" customHeight="1" x14ac:dyDescent="0.25">
      <c r="B113" s="48" t="s">
        <v>83</v>
      </c>
      <c r="C113" s="48"/>
      <c r="D113" s="48"/>
      <c r="E113" s="49"/>
      <c r="F113" s="49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</row>
    <row r="114" spans="2:26" ht="30" customHeight="1" x14ac:dyDescent="0.25">
      <c r="B114" s="48" t="s">
        <v>83</v>
      </c>
      <c r="C114" s="48"/>
      <c r="D114" s="48"/>
      <c r="E114" s="49"/>
      <c r="F114" s="49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</row>
    <row r="115" spans="2:26" x14ac:dyDescent="0.25">
      <c r="B115" s="40" t="s">
        <v>137</v>
      </c>
      <c r="C115" s="40"/>
      <c r="D115" s="40"/>
      <c r="E115" s="41">
        <f>SUM(E112:F114)</f>
        <v>0</v>
      </c>
      <c r="F115" s="41"/>
    </row>
    <row r="116" spans="2:26" x14ac:dyDescent="0.25">
      <c r="H116" s="19" t="str">
        <f>CONCATENATE("1. pol. ",H117)</f>
        <v xml:space="preserve">1. pol. </v>
      </c>
      <c r="I116" s="19" t="str">
        <f>CONCATENATE("2. pol. ",H117)</f>
        <v xml:space="preserve">2. pol. </v>
      </c>
      <c r="J116" s="19" t="str">
        <f>CONCATENATE("1. pol. ",J117)</f>
        <v xml:space="preserve">1. pol. </v>
      </c>
      <c r="K116" s="19" t="str">
        <f>CONCATENATE("2. pol. ",J117)</f>
        <v xml:space="preserve">2. pol. </v>
      </c>
      <c r="L116" s="19" t="str">
        <f>CONCATENATE("1. pol. ",L117)</f>
        <v xml:space="preserve">1. pol. </v>
      </c>
      <c r="M116" s="19" t="str">
        <f>CONCATENATE("2. pol. ",L117)</f>
        <v xml:space="preserve">2. pol. </v>
      </c>
      <c r="N116" s="19" t="str">
        <f>CONCATENATE("1. pol. ",N117)</f>
        <v xml:space="preserve">1. pol. </v>
      </c>
      <c r="O116" s="19" t="str">
        <f>CONCATENATE("2. pol. ",N117)</f>
        <v xml:space="preserve">2. pol. </v>
      </c>
      <c r="P116" s="19" t="str">
        <f>CONCATENATE("1. pol. ",P117)</f>
        <v xml:space="preserve">1. pol. </v>
      </c>
      <c r="Q116" s="19" t="str">
        <f>CONCATENATE("2. pol. ",P117)</f>
        <v xml:space="preserve">2. pol. </v>
      </c>
      <c r="R116" s="19" t="str">
        <f>CONCATENATE("1. pol. ",R117)</f>
        <v xml:space="preserve">1. pol. </v>
      </c>
      <c r="S116" s="19" t="str">
        <f>CONCATENATE("2. pol. ",R117)</f>
        <v xml:space="preserve">2. pol. </v>
      </c>
      <c r="T116" s="19" t="str">
        <f>CONCATENATE("1. pol. ",T117)</f>
        <v xml:space="preserve">1. pol. </v>
      </c>
      <c r="U116" s="19" t="str">
        <f>CONCATENATE("2. pol. ",T117)</f>
        <v xml:space="preserve">2. pol. </v>
      </c>
      <c r="V116" s="19" t="str">
        <f>CONCATENATE("1. pol. ",V117)</f>
        <v xml:space="preserve">1. pol. </v>
      </c>
    </row>
    <row r="117" spans="2:26" ht="18.75" x14ac:dyDescent="0.25">
      <c r="B117" s="13" t="s">
        <v>102</v>
      </c>
    </row>
    <row r="118" spans="2:26" ht="66" customHeight="1" x14ac:dyDescent="0.25">
      <c r="B118" s="88" t="s">
        <v>39</v>
      </c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</row>
    <row r="119" spans="2:26" ht="21" customHeight="1" x14ac:dyDescent="0.25">
      <c r="B119" s="17" t="s">
        <v>40</v>
      </c>
    </row>
    <row r="120" spans="2:26" x14ac:dyDescent="0.25">
      <c r="B120" s="94" t="s">
        <v>41</v>
      </c>
      <c r="C120" s="94"/>
      <c r="D120" s="18">
        <v>2021</v>
      </c>
      <c r="H120" s="19">
        <v>1</v>
      </c>
      <c r="I120" s="19">
        <v>2</v>
      </c>
      <c r="J120" s="19">
        <v>3</v>
      </c>
      <c r="K120" s="19">
        <v>4</v>
      </c>
      <c r="L120" s="19">
        <v>5</v>
      </c>
      <c r="M120" s="19">
        <v>6</v>
      </c>
      <c r="N120" s="19">
        <v>7</v>
      </c>
      <c r="O120" s="19">
        <v>8</v>
      </c>
      <c r="P120" s="19">
        <v>9</v>
      </c>
      <c r="Q120" s="19">
        <v>10</v>
      </c>
      <c r="R120" s="19">
        <v>11</v>
      </c>
      <c r="S120" s="19">
        <v>12</v>
      </c>
      <c r="T120" s="19">
        <v>13</v>
      </c>
      <c r="U120" s="19">
        <v>14</v>
      </c>
      <c r="V120" s="19">
        <v>15</v>
      </c>
    </row>
    <row r="121" spans="2:26" x14ac:dyDescent="0.25">
      <c r="H121" s="19" t="str">
        <f>CONCATENATE("1. pol. ",H122)</f>
        <v>1. pol. 2021</v>
      </c>
      <c r="I121" s="19" t="str">
        <f>CONCATENATE("2. pol. ",H122)</f>
        <v>2. pol. 2021</v>
      </c>
      <c r="J121" s="19" t="str">
        <f>CONCATENATE("1. pol. ",J122)</f>
        <v>1. pol. 2022</v>
      </c>
      <c r="K121" s="19" t="str">
        <f>CONCATENATE("2. pol. ",J122)</f>
        <v>2. pol. 2022</v>
      </c>
      <c r="L121" s="19" t="str">
        <f>CONCATENATE("1. pol. ",L122)</f>
        <v>1. pol. 2023</v>
      </c>
      <c r="M121" s="19" t="str">
        <f>CONCATENATE("2. pol. ",L122)</f>
        <v>2. pol. 2023</v>
      </c>
      <c r="N121" s="19" t="str">
        <f>CONCATENATE("1. pol. ",N122)</f>
        <v>1. pol. 2024</v>
      </c>
      <c r="O121" s="19" t="str">
        <f>CONCATENATE("2. pol. ",N122)</f>
        <v>2. pol. 2024</v>
      </c>
      <c r="P121" s="19" t="str">
        <f>CONCATENATE("1. pol. ",P122)</f>
        <v>1. pol. 2025</v>
      </c>
      <c r="Q121" s="19" t="str">
        <f>CONCATENATE("2. pol. ",P122)</f>
        <v>2. pol. 2025</v>
      </c>
      <c r="R121" s="19" t="str">
        <f>CONCATENATE("1. pol. ",R122)</f>
        <v>1. pol. 2026</v>
      </c>
      <c r="S121" s="19" t="str">
        <f>CONCATENATE("2. pol. ",R122)</f>
        <v>2. pol. 2026</v>
      </c>
      <c r="T121" s="19" t="str">
        <f>CONCATENATE("1. pol. ",T122)</f>
        <v>1. pol. 2027</v>
      </c>
      <c r="U121" s="19" t="str">
        <f>CONCATENATE("2. pol. ",T122)</f>
        <v>2. pol. 2027</v>
      </c>
      <c r="V121" s="19" t="str">
        <f>CONCATENATE("1. pol. ",V122)</f>
        <v>1. pol. 2028</v>
      </c>
    </row>
    <row r="122" spans="2:26" ht="15" customHeight="1" x14ac:dyDescent="0.25">
      <c r="B122" s="95" t="s">
        <v>42</v>
      </c>
      <c r="C122" s="96"/>
      <c r="D122" s="96"/>
      <c r="E122" s="97"/>
      <c r="F122" s="101" t="s">
        <v>43</v>
      </c>
      <c r="G122" s="101" t="s">
        <v>44</v>
      </c>
      <c r="H122" s="89">
        <f>D120</f>
        <v>2021</v>
      </c>
      <c r="I122" s="90"/>
      <c r="J122" s="89">
        <f>H122+1</f>
        <v>2022</v>
      </c>
      <c r="K122" s="90"/>
      <c r="L122" s="89">
        <f>J122+1</f>
        <v>2023</v>
      </c>
      <c r="M122" s="90"/>
      <c r="N122" s="89">
        <f>L122+1</f>
        <v>2024</v>
      </c>
      <c r="O122" s="90"/>
      <c r="P122" s="89">
        <f>N122+1</f>
        <v>2025</v>
      </c>
      <c r="Q122" s="90"/>
      <c r="R122" s="89">
        <f>P122+1</f>
        <v>2026</v>
      </c>
      <c r="S122" s="90"/>
      <c r="T122" s="89">
        <f>R122+1</f>
        <v>2027</v>
      </c>
      <c r="U122" s="90"/>
      <c r="V122" s="20">
        <f>T122+1</f>
        <v>2028</v>
      </c>
    </row>
    <row r="123" spans="2:26" ht="15" customHeight="1" x14ac:dyDescent="0.25">
      <c r="B123" s="98"/>
      <c r="C123" s="99"/>
      <c r="D123" s="99"/>
      <c r="E123" s="100"/>
      <c r="F123" s="102"/>
      <c r="G123" s="102"/>
      <c r="H123" s="21" t="s">
        <v>45</v>
      </c>
      <c r="I123" s="21" t="s">
        <v>46</v>
      </c>
      <c r="J123" s="21" t="s">
        <v>45</v>
      </c>
      <c r="K123" s="21" t="s">
        <v>46</v>
      </c>
      <c r="L123" s="21" t="s">
        <v>45</v>
      </c>
      <c r="M123" s="21" t="s">
        <v>46</v>
      </c>
      <c r="N123" s="21" t="s">
        <v>45</v>
      </c>
      <c r="O123" s="21" t="s">
        <v>46</v>
      </c>
      <c r="P123" s="21" t="s">
        <v>45</v>
      </c>
      <c r="Q123" s="21" t="s">
        <v>46</v>
      </c>
      <c r="R123" s="21" t="s">
        <v>45</v>
      </c>
      <c r="S123" s="21" t="s">
        <v>46</v>
      </c>
      <c r="T123" s="21" t="s">
        <v>45</v>
      </c>
      <c r="U123" s="21" t="s">
        <v>46</v>
      </c>
      <c r="V123" s="21" t="s">
        <v>45</v>
      </c>
    </row>
    <row r="124" spans="2:26" x14ac:dyDescent="0.25">
      <c r="B124" s="22" t="s">
        <v>47</v>
      </c>
      <c r="C124" s="91"/>
      <c r="D124" s="92"/>
      <c r="E124" s="93"/>
      <c r="F124" s="23"/>
      <c r="G124" s="23"/>
      <c r="H124" s="24">
        <f t="shared" ref="H124:V133" si="21">IF(OR(H$120=$Y124,H$120=$Z124,AND(H$120&gt;$Y124,H$120&lt;$Z124)),1,2)</f>
        <v>2</v>
      </c>
      <c r="I124" s="24">
        <f t="shared" si="21"/>
        <v>2</v>
      </c>
      <c r="J124" s="24">
        <f t="shared" si="21"/>
        <v>2</v>
      </c>
      <c r="K124" s="24">
        <f t="shared" si="21"/>
        <v>2</v>
      </c>
      <c r="L124" s="24">
        <f t="shared" si="21"/>
        <v>2</v>
      </c>
      <c r="M124" s="24">
        <f t="shared" si="21"/>
        <v>2</v>
      </c>
      <c r="N124" s="24">
        <f t="shared" si="21"/>
        <v>2</v>
      </c>
      <c r="O124" s="24">
        <f t="shared" si="21"/>
        <v>2</v>
      </c>
      <c r="P124" s="24">
        <f t="shared" si="21"/>
        <v>2</v>
      </c>
      <c r="Q124" s="24">
        <f t="shared" si="21"/>
        <v>2</v>
      </c>
      <c r="R124" s="24">
        <f t="shared" si="21"/>
        <v>2</v>
      </c>
      <c r="S124" s="24">
        <f t="shared" si="21"/>
        <v>2</v>
      </c>
      <c r="T124" s="24">
        <f t="shared" si="21"/>
        <v>2</v>
      </c>
      <c r="U124" s="24">
        <f t="shared" si="21"/>
        <v>2</v>
      </c>
      <c r="V124" s="24">
        <f t="shared" si="21"/>
        <v>2</v>
      </c>
      <c r="W124" s="25" t="str">
        <f>CONCATENATE("1. pol. ",$H$122)</f>
        <v>1. pol. 2021</v>
      </c>
      <c r="X124" s="25">
        <v>1</v>
      </c>
      <c r="Y124" s="25" t="str">
        <f t="shared" ref="Y124:Y138" si="22">IF(F124="","",VLOOKUP(F124,$W$124:$X$138,2,FALSE))</f>
        <v/>
      </c>
      <c r="Z124" s="25" t="str">
        <f t="shared" ref="Z124:Z138" si="23">IF(G124="","",VLOOKUP(G124,$W$124:$X$138,2,FALSE))</f>
        <v/>
      </c>
    </row>
    <row r="125" spans="2:26" x14ac:dyDescent="0.25">
      <c r="B125" s="22" t="s">
        <v>48</v>
      </c>
      <c r="C125" s="91"/>
      <c r="D125" s="92"/>
      <c r="E125" s="93"/>
      <c r="F125" s="23"/>
      <c r="G125" s="23"/>
      <c r="H125" s="24">
        <f t="shared" si="21"/>
        <v>2</v>
      </c>
      <c r="I125" s="24">
        <f t="shared" si="21"/>
        <v>2</v>
      </c>
      <c r="J125" s="24">
        <f t="shared" si="21"/>
        <v>2</v>
      </c>
      <c r="K125" s="24">
        <f t="shared" si="21"/>
        <v>2</v>
      </c>
      <c r="L125" s="24">
        <f t="shared" si="21"/>
        <v>2</v>
      </c>
      <c r="M125" s="24">
        <f t="shared" si="21"/>
        <v>2</v>
      </c>
      <c r="N125" s="24">
        <f t="shared" si="21"/>
        <v>2</v>
      </c>
      <c r="O125" s="24">
        <f t="shared" si="21"/>
        <v>2</v>
      </c>
      <c r="P125" s="24">
        <f t="shared" si="21"/>
        <v>2</v>
      </c>
      <c r="Q125" s="24">
        <f t="shared" si="21"/>
        <v>2</v>
      </c>
      <c r="R125" s="24">
        <f t="shared" si="21"/>
        <v>2</v>
      </c>
      <c r="S125" s="24">
        <f t="shared" si="21"/>
        <v>2</v>
      </c>
      <c r="T125" s="24">
        <f t="shared" si="21"/>
        <v>2</v>
      </c>
      <c r="U125" s="24">
        <f t="shared" si="21"/>
        <v>2</v>
      </c>
      <c r="V125" s="24">
        <f t="shared" si="21"/>
        <v>2</v>
      </c>
      <c r="W125" s="25" t="str">
        <f>CONCATENATE("2. pol. ",$H$122)</f>
        <v>2. pol. 2021</v>
      </c>
      <c r="X125" s="25">
        <v>2</v>
      </c>
      <c r="Y125" s="25" t="str">
        <f t="shared" si="22"/>
        <v/>
      </c>
      <c r="Z125" s="25" t="str">
        <f t="shared" si="23"/>
        <v/>
      </c>
    </row>
    <row r="126" spans="2:26" x14ac:dyDescent="0.25">
      <c r="B126" s="22" t="s">
        <v>49</v>
      </c>
      <c r="C126" s="91"/>
      <c r="D126" s="92"/>
      <c r="E126" s="93"/>
      <c r="F126" s="23"/>
      <c r="G126" s="23"/>
      <c r="H126" s="24">
        <f>IF(OR(H$120=$Y126,H$120=$Z126,AND(H$120&gt;$Y126,H$120&lt;$Z126)),1,2)</f>
        <v>2</v>
      </c>
      <c r="I126" s="24">
        <f t="shared" si="21"/>
        <v>2</v>
      </c>
      <c r="J126" s="24">
        <f t="shared" si="21"/>
        <v>2</v>
      </c>
      <c r="K126" s="24">
        <f t="shared" si="21"/>
        <v>2</v>
      </c>
      <c r="L126" s="24">
        <f t="shared" si="21"/>
        <v>2</v>
      </c>
      <c r="M126" s="24">
        <f t="shared" si="21"/>
        <v>2</v>
      </c>
      <c r="N126" s="24">
        <f t="shared" si="21"/>
        <v>2</v>
      </c>
      <c r="O126" s="24">
        <f t="shared" si="21"/>
        <v>2</v>
      </c>
      <c r="P126" s="24">
        <f t="shared" si="21"/>
        <v>2</v>
      </c>
      <c r="Q126" s="24">
        <f t="shared" si="21"/>
        <v>2</v>
      </c>
      <c r="R126" s="24">
        <f t="shared" si="21"/>
        <v>2</v>
      </c>
      <c r="S126" s="24">
        <f t="shared" si="21"/>
        <v>2</v>
      </c>
      <c r="T126" s="24">
        <f t="shared" si="21"/>
        <v>2</v>
      </c>
      <c r="U126" s="24">
        <f t="shared" si="21"/>
        <v>2</v>
      </c>
      <c r="V126" s="24">
        <f t="shared" si="21"/>
        <v>2</v>
      </c>
      <c r="W126" s="25" t="str">
        <f>CONCATENATE("1. pol. ",$H$122+1)</f>
        <v>1. pol. 2022</v>
      </c>
      <c r="X126" s="25">
        <v>3</v>
      </c>
      <c r="Y126" s="25" t="str">
        <f t="shared" si="22"/>
        <v/>
      </c>
      <c r="Z126" s="25" t="str">
        <f t="shared" si="23"/>
        <v/>
      </c>
    </row>
    <row r="127" spans="2:26" x14ac:dyDescent="0.25">
      <c r="B127" s="22" t="s">
        <v>50</v>
      </c>
      <c r="C127" s="91"/>
      <c r="D127" s="92"/>
      <c r="E127" s="93"/>
      <c r="F127" s="23"/>
      <c r="G127" s="23"/>
      <c r="H127" s="24">
        <f t="shared" si="21"/>
        <v>2</v>
      </c>
      <c r="I127" s="24">
        <f t="shared" si="21"/>
        <v>2</v>
      </c>
      <c r="J127" s="24">
        <f t="shared" si="21"/>
        <v>2</v>
      </c>
      <c r="K127" s="24">
        <f t="shared" si="21"/>
        <v>2</v>
      </c>
      <c r="L127" s="24">
        <f t="shared" si="21"/>
        <v>2</v>
      </c>
      <c r="M127" s="24">
        <f t="shared" si="21"/>
        <v>2</v>
      </c>
      <c r="N127" s="24">
        <f t="shared" si="21"/>
        <v>2</v>
      </c>
      <c r="O127" s="24">
        <f t="shared" si="21"/>
        <v>2</v>
      </c>
      <c r="P127" s="24">
        <f t="shared" si="21"/>
        <v>2</v>
      </c>
      <c r="Q127" s="24">
        <f t="shared" si="21"/>
        <v>2</v>
      </c>
      <c r="R127" s="24">
        <f t="shared" si="21"/>
        <v>2</v>
      </c>
      <c r="S127" s="24">
        <f t="shared" si="21"/>
        <v>2</v>
      </c>
      <c r="T127" s="24">
        <f t="shared" si="21"/>
        <v>2</v>
      </c>
      <c r="U127" s="24">
        <f t="shared" si="21"/>
        <v>2</v>
      </c>
      <c r="V127" s="24">
        <f t="shared" si="21"/>
        <v>2</v>
      </c>
      <c r="W127" s="25" t="str">
        <f>CONCATENATE("2. pol. ",$H$122+1)</f>
        <v>2. pol. 2022</v>
      </c>
      <c r="X127" s="25">
        <v>4</v>
      </c>
      <c r="Y127" s="25" t="str">
        <f t="shared" si="22"/>
        <v/>
      </c>
      <c r="Z127" s="25" t="str">
        <f t="shared" si="23"/>
        <v/>
      </c>
    </row>
    <row r="128" spans="2:26" x14ac:dyDescent="0.25">
      <c r="B128" s="22" t="s">
        <v>51</v>
      </c>
      <c r="C128" s="91"/>
      <c r="D128" s="92"/>
      <c r="E128" s="93"/>
      <c r="F128" s="23"/>
      <c r="G128" s="23"/>
      <c r="H128" s="24">
        <f t="shared" si="21"/>
        <v>2</v>
      </c>
      <c r="I128" s="24">
        <f t="shared" si="21"/>
        <v>2</v>
      </c>
      <c r="J128" s="24">
        <f t="shared" si="21"/>
        <v>2</v>
      </c>
      <c r="K128" s="24">
        <f t="shared" si="21"/>
        <v>2</v>
      </c>
      <c r="L128" s="24">
        <f t="shared" si="21"/>
        <v>2</v>
      </c>
      <c r="M128" s="24">
        <f t="shared" si="21"/>
        <v>2</v>
      </c>
      <c r="N128" s="24">
        <f t="shared" si="21"/>
        <v>2</v>
      </c>
      <c r="O128" s="24">
        <f t="shared" si="21"/>
        <v>2</v>
      </c>
      <c r="P128" s="24">
        <f t="shared" si="21"/>
        <v>2</v>
      </c>
      <c r="Q128" s="24">
        <f t="shared" si="21"/>
        <v>2</v>
      </c>
      <c r="R128" s="24">
        <f t="shared" si="21"/>
        <v>2</v>
      </c>
      <c r="S128" s="24">
        <f t="shared" si="21"/>
        <v>2</v>
      </c>
      <c r="T128" s="24">
        <f t="shared" si="21"/>
        <v>2</v>
      </c>
      <c r="U128" s="24">
        <f t="shared" si="21"/>
        <v>2</v>
      </c>
      <c r="V128" s="24">
        <f t="shared" si="21"/>
        <v>2</v>
      </c>
      <c r="W128" s="25" t="str">
        <f>CONCATENATE("1. pol. ",$H$122+2)</f>
        <v>1. pol. 2023</v>
      </c>
      <c r="X128" s="25">
        <v>5</v>
      </c>
      <c r="Y128" s="25" t="str">
        <f t="shared" si="22"/>
        <v/>
      </c>
      <c r="Z128" s="25" t="str">
        <f t="shared" si="23"/>
        <v/>
      </c>
    </row>
    <row r="129" spans="2:26" x14ac:dyDescent="0.25">
      <c r="B129" s="22" t="s">
        <v>52</v>
      </c>
      <c r="C129" s="91"/>
      <c r="D129" s="92"/>
      <c r="E129" s="93"/>
      <c r="F129" s="23"/>
      <c r="G129" s="23"/>
      <c r="H129" s="24">
        <f t="shared" si="21"/>
        <v>2</v>
      </c>
      <c r="I129" s="24">
        <f t="shared" si="21"/>
        <v>2</v>
      </c>
      <c r="J129" s="24" t="s">
        <v>121</v>
      </c>
      <c r="K129" s="24">
        <f t="shared" si="21"/>
        <v>2</v>
      </c>
      <c r="L129" s="24">
        <f t="shared" si="21"/>
        <v>2</v>
      </c>
      <c r="M129" s="24">
        <f t="shared" si="21"/>
        <v>2</v>
      </c>
      <c r="N129" s="24">
        <f t="shared" si="21"/>
        <v>2</v>
      </c>
      <c r="O129" s="24">
        <f t="shared" si="21"/>
        <v>2</v>
      </c>
      <c r="P129" s="24">
        <f t="shared" si="21"/>
        <v>2</v>
      </c>
      <c r="Q129" s="24">
        <f t="shared" si="21"/>
        <v>2</v>
      </c>
      <c r="R129" s="24">
        <f t="shared" si="21"/>
        <v>2</v>
      </c>
      <c r="S129" s="24">
        <f t="shared" si="21"/>
        <v>2</v>
      </c>
      <c r="T129" s="24">
        <f t="shared" si="21"/>
        <v>2</v>
      </c>
      <c r="U129" s="24">
        <f t="shared" si="21"/>
        <v>2</v>
      </c>
      <c r="V129" s="24">
        <f t="shared" si="21"/>
        <v>2</v>
      </c>
      <c r="W129" s="25" t="str">
        <f>CONCATENATE("2. pol. ",$H$122+2)</f>
        <v>2. pol. 2023</v>
      </c>
      <c r="X129" s="25">
        <v>6</v>
      </c>
      <c r="Y129" s="25" t="str">
        <f t="shared" si="22"/>
        <v/>
      </c>
      <c r="Z129" s="25" t="str">
        <f t="shared" si="23"/>
        <v/>
      </c>
    </row>
    <row r="130" spans="2:26" x14ac:dyDescent="0.25">
      <c r="B130" s="22" t="s">
        <v>53</v>
      </c>
      <c r="C130" s="91"/>
      <c r="D130" s="92"/>
      <c r="E130" s="93"/>
      <c r="F130" s="23"/>
      <c r="G130" s="23"/>
      <c r="H130" s="24">
        <f t="shared" si="21"/>
        <v>2</v>
      </c>
      <c r="I130" s="24">
        <f t="shared" si="21"/>
        <v>2</v>
      </c>
      <c r="J130" s="24">
        <f t="shared" si="21"/>
        <v>2</v>
      </c>
      <c r="K130" s="24">
        <f t="shared" si="21"/>
        <v>2</v>
      </c>
      <c r="L130" s="24">
        <f t="shared" si="21"/>
        <v>2</v>
      </c>
      <c r="M130" s="24">
        <f t="shared" si="21"/>
        <v>2</v>
      </c>
      <c r="N130" s="24">
        <f t="shared" si="21"/>
        <v>2</v>
      </c>
      <c r="O130" s="24">
        <f t="shared" si="21"/>
        <v>2</v>
      </c>
      <c r="P130" s="24">
        <f t="shared" si="21"/>
        <v>2</v>
      </c>
      <c r="Q130" s="24">
        <f t="shared" si="21"/>
        <v>2</v>
      </c>
      <c r="R130" s="24">
        <f t="shared" si="21"/>
        <v>2</v>
      </c>
      <c r="S130" s="24">
        <f t="shared" si="21"/>
        <v>2</v>
      </c>
      <c r="T130" s="24">
        <f t="shared" si="21"/>
        <v>2</v>
      </c>
      <c r="U130" s="24">
        <f t="shared" si="21"/>
        <v>2</v>
      </c>
      <c r="V130" s="24">
        <f t="shared" si="21"/>
        <v>2</v>
      </c>
      <c r="W130" s="25" t="str">
        <f>CONCATENATE("1. pol. ",$H$122+3)</f>
        <v>1. pol. 2024</v>
      </c>
      <c r="X130" s="25">
        <v>7</v>
      </c>
      <c r="Y130" s="25" t="str">
        <f t="shared" si="22"/>
        <v/>
      </c>
      <c r="Z130" s="25" t="str">
        <f t="shared" si="23"/>
        <v/>
      </c>
    </row>
    <row r="131" spans="2:26" x14ac:dyDescent="0.25">
      <c r="B131" s="22" t="s">
        <v>54</v>
      </c>
      <c r="C131" s="91"/>
      <c r="D131" s="92"/>
      <c r="E131" s="93"/>
      <c r="F131" s="23"/>
      <c r="G131" s="23"/>
      <c r="H131" s="24">
        <f t="shared" si="21"/>
        <v>2</v>
      </c>
      <c r="I131" s="24">
        <f t="shared" si="21"/>
        <v>2</v>
      </c>
      <c r="J131" s="24">
        <f t="shared" si="21"/>
        <v>2</v>
      </c>
      <c r="K131" s="24">
        <f t="shared" si="21"/>
        <v>2</v>
      </c>
      <c r="L131" s="24">
        <f t="shared" si="21"/>
        <v>2</v>
      </c>
      <c r="M131" s="24">
        <f t="shared" si="21"/>
        <v>2</v>
      </c>
      <c r="N131" s="24">
        <f t="shared" si="21"/>
        <v>2</v>
      </c>
      <c r="O131" s="24">
        <f t="shared" si="21"/>
        <v>2</v>
      </c>
      <c r="P131" s="24">
        <f t="shared" si="21"/>
        <v>2</v>
      </c>
      <c r="Q131" s="24">
        <f t="shared" si="21"/>
        <v>2</v>
      </c>
      <c r="R131" s="24">
        <f t="shared" si="21"/>
        <v>2</v>
      </c>
      <c r="S131" s="24">
        <f t="shared" si="21"/>
        <v>2</v>
      </c>
      <c r="T131" s="24">
        <f t="shared" si="21"/>
        <v>2</v>
      </c>
      <c r="U131" s="24">
        <f t="shared" si="21"/>
        <v>2</v>
      </c>
      <c r="V131" s="24">
        <f t="shared" si="21"/>
        <v>2</v>
      </c>
      <c r="W131" s="25" t="str">
        <f>CONCATENATE("2. pol. ",$H$122+3)</f>
        <v>2. pol. 2024</v>
      </c>
      <c r="X131" s="25">
        <v>8</v>
      </c>
      <c r="Y131" s="25" t="str">
        <f t="shared" si="22"/>
        <v/>
      </c>
      <c r="Z131" s="25" t="str">
        <f t="shared" si="23"/>
        <v/>
      </c>
    </row>
    <row r="132" spans="2:26" x14ac:dyDescent="0.25">
      <c r="B132" s="22" t="s">
        <v>55</v>
      </c>
      <c r="C132" s="91"/>
      <c r="D132" s="92"/>
      <c r="E132" s="93"/>
      <c r="F132" s="23"/>
      <c r="G132" s="23"/>
      <c r="H132" s="24">
        <f t="shared" si="21"/>
        <v>2</v>
      </c>
      <c r="I132" s="24">
        <f t="shared" si="21"/>
        <v>2</v>
      </c>
      <c r="J132" s="24">
        <f t="shared" si="21"/>
        <v>2</v>
      </c>
      <c r="K132" s="24">
        <f t="shared" si="21"/>
        <v>2</v>
      </c>
      <c r="L132" s="24">
        <f t="shared" si="21"/>
        <v>2</v>
      </c>
      <c r="M132" s="24">
        <f t="shared" si="21"/>
        <v>2</v>
      </c>
      <c r="N132" s="24">
        <f t="shared" si="21"/>
        <v>2</v>
      </c>
      <c r="O132" s="24">
        <f t="shared" si="21"/>
        <v>2</v>
      </c>
      <c r="P132" s="24">
        <f t="shared" si="21"/>
        <v>2</v>
      </c>
      <c r="Q132" s="24">
        <f t="shared" si="21"/>
        <v>2</v>
      </c>
      <c r="R132" s="24">
        <f t="shared" si="21"/>
        <v>2</v>
      </c>
      <c r="S132" s="24">
        <f t="shared" si="21"/>
        <v>2</v>
      </c>
      <c r="T132" s="24">
        <f t="shared" si="21"/>
        <v>2</v>
      </c>
      <c r="U132" s="24">
        <f t="shared" si="21"/>
        <v>2</v>
      </c>
      <c r="V132" s="24">
        <f t="shared" si="21"/>
        <v>2</v>
      </c>
      <c r="W132" s="25" t="str">
        <f>CONCATENATE("1. pol. ",$H$122+4)</f>
        <v>1. pol. 2025</v>
      </c>
      <c r="X132" s="25">
        <v>9</v>
      </c>
      <c r="Y132" s="25" t="str">
        <f t="shared" si="22"/>
        <v/>
      </c>
      <c r="Z132" s="25" t="str">
        <f t="shared" si="23"/>
        <v/>
      </c>
    </row>
    <row r="133" spans="2:26" x14ac:dyDescent="0.25">
      <c r="B133" s="22" t="s">
        <v>56</v>
      </c>
      <c r="C133" s="91"/>
      <c r="D133" s="92"/>
      <c r="E133" s="93"/>
      <c r="F133" s="23"/>
      <c r="G133" s="23"/>
      <c r="H133" s="24">
        <f t="shared" si="21"/>
        <v>2</v>
      </c>
      <c r="I133" s="24">
        <f t="shared" si="21"/>
        <v>2</v>
      </c>
      <c r="J133" s="24">
        <f t="shared" si="21"/>
        <v>2</v>
      </c>
      <c r="K133" s="24">
        <f t="shared" si="21"/>
        <v>2</v>
      </c>
      <c r="L133" s="24">
        <f t="shared" si="21"/>
        <v>2</v>
      </c>
      <c r="M133" s="24">
        <f t="shared" si="21"/>
        <v>2</v>
      </c>
      <c r="N133" s="24">
        <f t="shared" si="21"/>
        <v>2</v>
      </c>
      <c r="O133" s="24">
        <f t="shared" si="21"/>
        <v>2</v>
      </c>
      <c r="P133" s="24">
        <f t="shared" si="21"/>
        <v>2</v>
      </c>
      <c r="Q133" s="24">
        <f t="shared" si="21"/>
        <v>2</v>
      </c>
      <c r="R133" s="24">
        <f t="shared" si="21"/>
        <v>2</v>
      </c>
      <c r="S133" s="24">
        <f t="shared" si="21"/>
        <v>2</v>
      </c>
      <c r="T133" s="24">
        <f t="shared" si="21"/>
        <v>2</v>
      </c>
      <c r="U133" s="24">
        <f t="shared" si="21"/>
        <v>2</v>
      </c>
      <c r="V133" s="24">
        <f t="shared" si="21"/>
        <v>2</v>
      </c>
      <c r="W133" s="25" t="str">
        <f>CONCATENATE("2. pol. ",$H$122+4)</f>
        <v>2. pol. 2025</v>
      </c>
      <c r="X133" s="25">
        <v>10</v>
      </c>
      <c r="Y133" s="25" t="str">
        <f t="shared" si="22"/>
        <v/>
      </c>
      <c r="Z133" s="25" t="str">
        <f t="shared" si="23"/>
        <v/>
      </c>
    </row>
    <row r="134" spans="2:26" x14ac:dyDescent="0.25">
      <c r="B134" s="22" t="s">
        <v>57</v>
      </c>
      <c r="C134" s="91"/>
      <c r="D134" s="92"/>
      <c r="E134" s="93"/>
      <c r="F134" s="23"/>
      <c r="G134" s="23"/>
      <c r="H134" s="24">
        <f t="shared" ref="H134:V143" si="24">IF(OR(H$120=$Y134,H$120=$Z134,AND(H$120&gt;$Y134,H$120&lt;$Z134)),1,2)</f>
        <v>2</v>
      </c>
      <c r="I134" s="24">
        <f t="shared" si="24"/>
        <v>2</v>
      </c>
      <c r="J134" s="24">
        <f t="shared" si="24"/>
        <v>2</v>
      </c>
      <c r="K134" s="24">
        <f t="shared" si="24"/>
        <v>2</v>
      </c>
      <c r="L134" s="24">
        <f t="shared" si="24"/>
        <v>2</v>
      </c>
      <c r="M134" s="24">
        <f t="shared" si="24"/>
        <v>2</v>
      </c>
      <c r="N134" s="24">
        <f t="shared" si="24"/>
        <v>2</v>
      </c>
      <c r="O134" s="24">
        <f t="shared" si="24"/>
        <v>2</v>
      </c>
      <c r="P134" s="24">
        <f t="shared" si="24"/>
        <v>2</v>
      </c>
      <c r="Q134" s="24">
        <f t="shared" si="24"/>
        <v>2</v>
      </c>
      <c r="R134" s="24">
        <f t="shared" si="24"/>
        <v>2</v>
      </c>
      <c r="S134" s="24">
        <f t="shared" si="24"/>
        <v>2</v>
      </c>
      <c r="T134" s="24">
        <f t="shared" si="24"/>
        <v>2</v>
      </c>
      <c r="U134" s="24">
        <f t="shared" si="24"/>
        <v>2</v>
      </c>
      <c r="V134" s="24">
        <f t="shared" si="24"/>
        <v>2</v>
      </c>
      <c r="W134" s="25" t="str">
        <f>CONCATENATE("1. pol. ",$H$122+5)</f>
        <v>1. pol. 2026</v>
      </c>
      <c r="X134" s="25">
        <v>11</v>
      </c>
      <c r="Y134" s="25" t="str">
        <f t="shared" si="22"/>
        <v/>
      </c>
      <c r="Z134" s="25" t="str">
        <f t="shared" si="23"/>
        <v/>
      </c>
    </row>
    <row r="135" spans="2:26" x14ac:dyDescent="0.25">
      <c r="B135" s="22" t="s">
        <v>58</v>
      </c>
      <c r="C135" s="91"/>
      <c r="D135" s="92"/>
      <c r="E135" s="93"/>
      <c r="F135" s="23"/>
      <c r="G135" s="23"/>
      <c r="H135" s="24">
        <f t="shared" si="24"/>
        <v>2</v>
      </c>
      <c r="I135" s="24">
        <f t="shared" si="24"/>
        <v>2</v>
      </c>
      <c r="J135" s="24">
        <f t="shared" si="24"/>
        <v>2</v>
      </c>
      <c r="K135" s="24">
        <f t="shared" si="24"/>
        <v>2</v>
      </c>
      <c r="L135" s="24">
        <f t="shared" si="24"/>
        <v>2</v>
      </c>
      <c r="M135" s="24">
        <f t="shared" si="24"/>
        <v>2</v>
      </c>
      <c r="N135" s="24">
        <f t="shared" si="24"/>
        <v>2</v>
      </c>
      <c r="O135" s="24">
        <f t="shared" si="24"/>
        <v>2</v>
      </c>
      <c r="P135" s="24">
        <f t="shared" si="24"/>
        <v>2</v>
      </c>
      <c r="Q135" s="24">
        <f t="shared" si="24"/>
        <v>2</v>
      </c>
      <c r="R135" s="24">
        <f t="shared" si="24"/>
        <v>2</v>
      </c>
      <c r="S135" s="24">
        <f t="shared" si="24"/>
        <v>2</v>
      </c>
      <c r="T135" s="24">
        <f t="shared" si="24"/>
        <v>2</v>
      </c>
      <c r="U135" s="24">
        <f t="shared" si="24"/>
        <v>2</v>
      </c>
      <c r="V135" s="24">
        <f t="shared" si="24"/>
        <v>2</v>
      </c>
      <c r="W135" s="25" t="str">
        <f>CONCATENATE("2. pol. ",$H$122+5)</f>
        <v>2. pol. 2026</v>
      </c>
      <c r="X135" s="25">
        <v>12</v>
      </c>
      <c r="Y135" s="25" t="str">
        <f t="shared" si="22"/>
        <v/>
      </c>
      <c r="Z135" s="25" t="str">
        <f t="shared" si="23"/>
        <v/>
      </c>
    </row>
    <row r="136" spans="2:26" x14ac:dyDescent="0.25">
      <c r="B136" s="22" t="s">
        <v>59</v>
      </c>
      <c r="C136" s="91"/>
      <c r="D136" s="92"/>
      <c r="E136" s="93"/>
      <c r="F136" s="23"/>
      <c r="G136" s="23"/>
      <c r="H136" s="24">
        <f t="shared" si="24"/>
        <v>2</v>
      </c>
      <c r="I136" s="24">
        <f t="shared" si="24"/>
        <v>2</v>
      </c>
      <c r="J136" s="24">
        <f t="shared" si="24"/>
        <v>2</v>
      </c>
      <c r="K136" s="24">
        <f t="shared" si="24"/>
        <v>2</v>
      </c>
      <c r="L136" s="24">
        <f t="shared" si="24"/>
        <v>2</v>
      </c>
      <c r="M136" s="24">
        <f t="shared" si="24"/>
        <v>2</v>
      </c>
      <c r="N136" s="24">
        <f t="shared" si="24"/>
        <v>2</v>
      </c>
      <c r="O136" s="24">
        <f t="shared" si="24"/>
        <v>2</v>
      </c>
      <c r="P136" s="24">
        <f t="shared" si="24"/>
        <v>2</v>
      </c>
      <c r="Q136" s="24">
        <f t="shared" si="24"/>
        <v>2</v>
      </c>
      <c r="R136" s="24">
        <f t="shared" si="24"/>
        <v>2</v>
      </c>
      <c r="S136" s="24">
        <f t="shared" si="24"/>
        <v>2</v>
      </c>
      <c r="T136" s="24">
        <f t="shared" si="24"/>
        <v>2</v>
      </c>
      <c r="U136" s="24">
        <f t="shared" si="24"/>
        <v>2</v>
      </c>
      <c r="V136" s="24">
        <f t="shared" si="24"/>
        <v>2</v>
      </c>
      <c r="W136" s="25" t="str">
        <f>CONCATENATE("1. pol. ",$H$122+6)</f>
        <v>1. pol. 2027</v>
      </c>
      <c r="X136" s="25">
        <v>13</v>
      </c>
      <c r="Y136" s="25" t="str">
        <f t="shared" si="22"/>
        <v/>
      </c>
      <c r="Z136" s="25" t="str">
        <f t="shared" si="23"/>
        <v/>
      </c>
    </row>
    <row r="137" spans="2:26" x14ac:dyDescent="0.25">
      <c r="B137" s="22" t="s">
        <v>60</v>
      </c>
      <c r="C137" s="91"/>
      <c r="D137" s="92"/>
      <c r="E137" s="93"/>
      <c r="F137" s="23"/>
      <c r="G137" s="23"/>
      <c r="H137" s="24">
        <f t="shared" si="24"/>
        <v>2</v>
      </c>
      <c r="I137" s="24">
        <f t="shared" si="24"/>
        <v>2</v>
      </c>
      <c r="J137" s="24">
        <f t="shared" si="24"/>
        <v>2</v>
      </c>
      <c r="K137" s="24">
        <f t="shared" si="24"/>
        <v>2</v>
      </c>
      <c r="L137" s="24">
        <f t="shared" si="24"/>
        <v>2</v>
      </c>
      <c r="M137" s="24">
        <f t="shared" si="24"/>
        <v>2</v>
      </c>
      <c r="N137" s="24">
        <f t="shared" si="24"/>
        <v>2</v>
      </c>
      <c r="O137" s="24">
        <f t="shared" si="24"/>
        <v>2</v>
      </c>
      <c r="P137" s="24">
        <f t="shared" si="24"/>
        <v>2</v>
      </c>
      <c r="Q137" s="24">
        <f t="shared" si="24"/>
        <v>2</v>
      </c>
      <c r="R137" s="24">
        <f t="shared" si="24"/>
        <v>2</v>
      </c>
      <c r="S137" s="24">
        <f t="shared" si="24"/>
        <v>2</v>
      </c>
      <c r="T137" s="24">
        <f t="shared" si="24"/>
        <v>2</v>
      </c>
      <c r="U137" s="24">
        <f t="shared" si="24"/>
        <v>2</v>
      </c>
      <c r="V137" s="24">
        <f t="shared" si="24"/>
        <v>2</v>
      </c>
      <c r="W137" s="25" t="str">
        <f>CONCATENATE("2. pol. ",$H$122+6)</f>
        <v>2. pol. 2027</v>
      </c>
      <c r="X137" s="25">
        <v>14</v>
      </c>
      <c r="Y137" s="25" t="str">
        <f t="shared" si="22"/>
        <v/>
      </c>
      <c r="Z137" s="25" t="str">
        <f t="shared" si="23"/>
        <v/>
      </c>
    </row>
    <row r="138" spans="2:26" x14ac:dyDescent="0.25">
      <c r="B138" s="22" t="s">
        <v>61</v>
      </c>
      <c r="C138" s="91"/>
      <c r="D138" s="92"/>
      <c r="E138" s="93"/>
      <c r="F138" s="23"/>
      <c r="G138" s="23"/>
      <c r="H138" s="24">
        <f t="shared" si="24"/>
        <v>2</v>
      </c>
      <c r="I138" s="24">
        <f t="shared" si="24"/>
        <v>2</v>
      </c>
      <c r="J138" s="24">
        <f t="shared" si="24"/>
        <v>2</v>
      </c>
      <c r="K138" s="24">
        <f t="shared" si="24"/>
        <v>2</v>
      </c>
      <c r="L138" s="24">
        <f t="shared" si="24"/>
        <v>2</v>
      </c>
      <c r="M138" s="24">
        <f t="shared" si="24"/>
        <v>2</v>
      </c>
      <c r="N138" s="24">
        <f t="shared" si="24"/>
        <v>2</v>
      </c>
      <c r="O138" s="24">
        <f t="shared" si="24"/>
        <v>2</v>
      </c>
      <c r="P138" s="24">
        <f t="shared" si="24"/>
        <v>2</v>
      </c>
      <c r="Q138" s="24">
        <f t="shared" si="24"/>
        <v>2</v>
      </c>
      <c r="R138" s="24">
        <f t="shared" si="24"/>
        <v>2</v>
      </c>
      <c r="S138" s="24">
        <f t="shared" si="24"/>
        <v>2</v>
      </c>
      <c r="T138" s="24">
        <f t="shared" si="24"/>
        <v>2</v>
      </c>
      <c r="U138" s="24">
        <f t="shared" si="24"/>
        <v>2</v>
      </c>
      <c r="V138" s="24">
        <f t="shared" si="24"/>
        <v>2</v>
      </c>
      <c r="W138" s="25" t="str">
        <f>CONCATENATE("1. pol. ",$H$122+7)</f>
        <v>1. pol. 2028</v>
      </c>
      <c r="X138" s="25">
        <v>15</v>
      </c>
      <c r="Y138" s="25" t="str">
        <f t="shared" si="22"/>
        <v/>
      </c>
      <c r="Z138" s="25" t="str">
        <f t="shared" si="23"/>
        <v/>
      </c>
    </row>
    <row r="139" spans="2:26" x14ac:dyDescent="0.25">
      <c r="B139" s="22" t="s">
        <v>62</v>
      </c>
      <c r="C139" s="91"/>
      <c r="D139" s="92"/>
      <c r="E139" s="93"/>
      <c r="F139" s="23"/>
      <c r="G139" s="23"/>
      <c r="H139" s="24">
        <f t="shared" si="24"/>
        <v>2</v>
      </c>
      <c r="I139" s="24">
        <f t="shared" si="24"/>
        <v>2</v>
      </c>
      <c r="J139" s="24">
        <f t="shared" si="24"/>
        <v>2</v>
      </c>
      <c r="K139" s="24">
        <f t="shared" si="24"/>
        <v>2</v>
      </c>
      <c r="L139" s="24">
        <f t="shared" si="24"/>
        <v>2</v>
      </c>
      <c r="M139" s="24">
        <f t="shared" si="24"/>
        <v>2</v>
      </c>
      <c r="N139" s="24">
        <f t="shared" si="24"/>
        <v>2</v>
      </c>
      <c r="O139" s="24">
        <f t="shared" si="24"/>
        <v>2</v>
      </c>
      <c r="P139" s="24">
        <f t="shared" si="24"/>
        <v>2</v>
      </c>
      <c r="Q139" s="24">
        <f t="shared" si="24"/>
        <v>2</v>
      </c>
      <c r="R139" s="24">
        <f t="shared" si="24"/>
        <v>2</v>
      </c>
      <c r="S139" s="24">
        <f t="shared" si="24"/>
        <v>2</v>
      </c>
      <c r="T139" s="24">
        <f t="shared" si="24"/>
        <v>2</v>
      </c>
      <c r="U139" s="24">
        <f t="shared" si="24"/>
        <v>2</v>
      </c>
      <c r="V139" s="24">
        <f t="shared" si="24"/>
        <v>2</v>
      </c>
    </row>
    <row r="140" spans="2:26" x14ac:dyDescent="0.25">
      <c r="B140" s="22" t="s">
        <v>63</v>
      </c>
      <c r="C140" s="91"/>
      <c r="D140" s="92"/>
      <c r="E140" s="93"/>
      <c r="F140" s="23"/>
      <c r="G140" s="23"/>
      <c r="H140" s="24">
        <f t="shared" si="24"/>
        <v>2</v>
      </c>
      <c r="I140" s="24">
        <f t="shared" si="24"/>
        <v>2</v>
      </c>
      <c r="J140" s="24">
        <f t="shared" si="24"/>
        <v>2</v>
      </c>
      <c r="K140" s="24">
        <f t="shared" si="24"/>
        <v>2</v>
      </c>
      <c r="L140" s="24">
        <f t="shared" si="24"/>
        <v>2</v>
      </c>
      <c r="M140" s="24">
        <f t="shared" si="24"/>
        <v>2</v>
      </c>
      <c r="N140" s="24">
        <f t="shared" si="24"/>
        <v>2</v>
      </c>
      <c r="O140" s="24">
        <f t="shared" si="24"/>
        <v>2</v>
      </c>
      <c r="P140" s="24">
        <f t="shared" si="24"/>
        <v>2</v>
      </c>
      <c r="Q140" s="24">
        <f t="shared" si="24"/>
        <v>2</v>
      </c>
      <c r="R140" s="24">
        <f t="shared" si="24"/>
        <v>2</v>
      </c>
      <c r="S140" s="24">
        <f t="shared" si="24"/>
        <v>2</v>
      </c>
      <c r="T140" s="24">
        <f t="shared" si="24"/>
        <v>2</v>
      </c>
      <c r="U140" s="24">
        <f t="shared" si="24"/>
        <v>2</v>
      </c>
      <c r="V140" s="24">
        <f t="shared" si="24"/>
        <v>2</v>
      </c>
    </row>
    <row r="141" spans="2:26" x14ac:dyDescent="0.25">
      <c r="B141" s="22" t="s">
        <v>64</v>
      </c>
      <c r="C141" s="91"/>
      <c r="D141" s="92"/>
      <c r="E141" s="93"/>
      <c r="F141" s="23"/>
      <c r="G141" s="23"/>
      <c r="H141" s="24">
        <f t="shared" si="24"/>
        <v>2</v>
      </c>
      <c r="I141" s="24">
        <f t="shared" si="24"/>
        <v>2</v>
      </c>
      <c r="J141" s="24">
        <f t="shared" si="24"/>
        <v>2</v>
      </c>
      <c r="K141" s="24">
        <f t="shared" si="24"/>
        <v>2</v>
      </c>
      <c r="L141" s="24">
        <f t="shared" si="24"/>
        <v>2</v>
      </c>
      <c r="M141" s="24">
        <f t="shared" si="24"/>
        <v>2</v>
      </c>
      <c r="N141" s="24">
        <f t="shared" si="24"/>
        <v>2</v>
      </c>
      <c r="O141" s="24">
        <f t="shared" si="24"/>
        <v>2</v>
      </c>
      <c r="P141" s="24">
        <f t="shared" si="24"/>
        <v>2</v>
      </c>
      <c r="Q141" s="24">
        <f t="shared" si="24"/>
        <v>2</v>
      </c>
      <c r="R141" s="24">
        <f t="shared" si="24"/>
        <v>2</v>
      </c>
      <c r="S141" s="24">
        <f t="shared" si="24"/>
        <v>2</v>
      </c>
      <c r="T141" s="24">
        <f t="shared" si="24"/>
        <v>2</v>
      </c>
      <c r="U141" s="24">
        <f t="shared" si="24"/>
        <v>2</v>
      </c>
      <c r="V141" s="24">
        <f t="shared" si="24"/>
        <v>2</v>
      </c>
    </row>
    <row r="142" spans="2:26" x14ac:dyDescent="0.25">
      <c r="B142" s="22" t="s">
        <v>65</v>
      </c>
      <c r="C142" s="91"/>
      <c r="D142" s="92"/>
      <c r="E142" s="93"/>
      <c r="F142" s="23"/>
      <c r="G142" s="23"/>
      <c r="H142" s="24">
        <f t="shared" si="24"/>
        <v>2</v>
      </c>
      <c r="I142" s="24">
        <f t="shared" si="24"/>
        <v>2</v>
      </c>
      <c r="J142" s="24">
        <f t="shared" si="24"/>
        <v>2</v>
      </c>
      <c r="K142" s="24">
        <f t="shared" si="24"/>
        <v>2</v>
      </c>
      <c r="L142" s="24">
        <f t="shared" si="24"/>
        <v>2</v>
      </c>
      <c r="M142" s="24">
        <f t="shared" si="24"/>
        <v>2</v>
      </c>
      <c r="N142" s="24">
        <f t="shared" si="24"/>
        <v>2</v>
      </c>
      <c r="O142" s="24">
        <f t="shared" si="24"/>
        <v>2</v>
      </c>
      <c r="P142" s="24">
        <f t="shared" si="24"/>
        <v>2</v>
      </c>
      <c r="Q142" s="24">
        <f t="shared" si="24"/>
        <v>2</v>
      </c>
      <c r="R142" s="24">
        <f t="shared" si="24"/>
        <v>2</v>
      </c>
      <c r="S142" s="24">
        <f t="shared" si="24"/>
        <v>2</v>
      </c>
      <c r="T142" s="24">
        <f t="shared" si="24"/>
        <v>2</v>
      </c>
      <c r="U142" s="24">
        <f t="shared" si="24"/>
        <v>2</v>
      </c>
      <c r="V142" s="24">
        <f t="shared" si="24"/>
        <v>2</v>
      </c>
    </row>
    <row r="143" spans="2:26" x14ac:dyDescent="0.25">
      <c r="B143" s="22" t="s">
        <v>66</v>
      </c>
      <c r="C143" s="91"/>
      <c r="D143" s="92"/>
      <c r="E143" s="93"/>
      <c r="F143" s="23"/>
      <c r="G143" s="23"/>
      <c r="H143" s="24">
        <f t="shared" si="24"/>
        <v>2</v>
      </c>
      <c r="I143" s="24">
        <f t="shared" si="24"/>
        <v>2</v>
      </c>
      <c r="J143" s="24">
        <f t="shared" si="24"/>
        <v>2</v>
      </c>
      <c r="K143" s="24">
        <f t="shared" si="24"/>
        <v>2</v>
      </c>
      <c r="L143" s="24">
        <f t="shared" si="24"/>
        <v>2</v>
      </c>
      <c r="M143" s="24">
        <f t="shared" si="24"/>
        <v>2</v>
      </c>
      <c r="N143" s="24">
        <f t="shared" si="24"/>
        <v>2</v>
      </c>
      <c r="O143" s="24">
        <f t="shared" si="24"/>
        <v>2</v>
      </c>
      <c r="P143" s="24">
        <f t="shared" si="24"/>
        <v>2</v>
      </c>
      <c r="Q143" s="24">
        <f t="shared" si="24"/>
        <v>2</v>
      </c>
      <c r="R143" s="24">
        <f t="shared" si="24"/>
        <v>2</v>
      </c>
      <c r="S143" s="24">
        <f t="shared" si="24"/>
        <v>2</v>
      </c>
      <c r="T143" s="24">
        <f t="shared" si="24"/>
        <v>2</v>
      </c>
      <c r="U143" s="24">
        <f t="shared" si="24"/>
        <v>2</v>
      </c>
      <c r="V143" s="24">
        <f t="shared" si="24"/>
        <v>2</v>
      </c>
    </row>
    <row r="144" spans="2:26" x14ac:dyDescent="0.25">
      <c r="B144" s="12"/>
      <c r="C144" s="12"/>
    </row>
    <row r="145" spans="2:22" ht="18.75" x14ac:dyDescent="0.25">
      <c r="B145" s="13" t="s">
        <v>103</v>
      </c>
    </row>
    <row r="146" spans="2:22" x14ac:dyDescent="0.25">
      <c r="B146" s="105" t="s">
        <v>117</v>
      </c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</row>
    <row r="147" spans="2:22" ht="20.25" customHeight="1" x14ac:dyDescent="0.25">
      <c r="B147" s="9" t="s">
        <v>2</v>
      </c>
      <c r="H147" s="10"/>
      <c r="V147" s="11" t="str">
        <f>CONCATENATE("Napsáno ",LEN(B148)," z 900 znaků")</f>
        <v>Napsáno 0 z 900 znaků</v>
      </c>
    </row>
    <row r="148" spans="2:22" ht="150" customHeight="1" x14ac:dyDescent="0.25">
      <c r="B148" s="63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5"/>
    </row>
    <row r="149" spans="2:22" x14ac:dyDescent="0.25">
      <c r="B149" s="12"/>
      <c r="C149" s="12"/>
    </row>
    <row r="150" spans="2:22" ht="18.75" x14ac:dyDescent="0.25">
      <c r="B150" s="13" t="s">
        <v>104</v>
      </c>
    </row>
    <row r="151" spans="2:22" ht="36" customHeight="1" x14ac:dyDescent="0.25">
      <c r="B151" s="105" t="s">
        <v>67</v>
      </c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</row>
    <row r="152" spans="2:22" ht="20.25" customHeight="1" x14ac:dyDescent="0.25">
      <c r="B152" s="9" t="s">
        <v>2</v>
      </c>
      <c r="H152" s="10"/>
      <c r="V152" s="11" t="str">
        <f>CONCATENATE("Napsáno ",LEN(B153)," z 900 znaků")</f>
        <v>Napsáno 0 z 900 znaků</v>
      </c>
    </row>
    <row r="153" spans="2:22" ht="150" customHeight="1" x14ac:dyDescent="0.25">
      <c r="B153" s="63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5"/>
    </row>
    <row r="155" spans="2:22" ht="18.75" x14ac:dyDescent="0.25">
      <c r="B155" s="13" t="s">
        <v>105</v>
      </c>
    </row>
    <row r="156" spans="2:22" ht="33.75" customHeight="1" x14ac:dyDescent="0.25">
      <c r="B156" s="105" t="s">
        <v>68</v>
      </c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</row>
    <row r="157" spans="2:22" ht="18.75" customHeight="1" x14ac:dyDescent="0.25">
      <c r="B157" s="9" t="s">
        <v>2</v>
      </c>
      <c r="H157" s="10"/>
      <c r="V157" s="11" t="str">
        <f>CONCATENATE("Napsáno ",LEN(B158)," z 900 znaků")</f>
        <v>Napsáno 0 z 900 znaků</v>
      </c>
    </row>
    <row r="158" spans="2:22" ht="150" customHeight="1" x14ac:dyDescent="0.25">
      <c r="B158" s="63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5"/>
    </row>
    <row r="160" spans="2:22" x14ac:dyDescent="0.25">
      <c r="B160" s="103" t="s">
        <v>82</v>
      </c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27"/>
      <c r="N160" s="27"/>
      <c r="O160" s="27"/>
      <c r="P160" s="27"/>
      <c r="Q160" s="27"/>
      <c r="R160" s="27"/>
      <c r="S160" s="27"/>
      <c r="T160" s="27"/>
      <c r="U160" s="27"/>
      <c r="V160" s="27"/>
    </row>
    <row r="161" spans="2:22" ht="29.25" customHeight="1" x14ac:dyDescent="0.25">
      <c r="B161" s="51" t="s">
        <v>14</v>
      </c>
      <c r="C161" s="51"/>
      <c r="D161" s="51"/>
      <c r="E161" s="51" t="s">
        <v>15</v>
      </c>
      <c r="F161" s="51"/>
      <c r="G161" s="51" t="s">
        <v>16</v>
      </c>
      <c r="H161" s="51"/>
      <c r="I161" s="51" t="s">
        <v>17</v>
      </c>
      <c r="J161" s="51"/>
      <c r="K161" s="51" t="s">
        <v>18</v>
      </c>
      <c r="L161" s="51"/>
      <c r="M161" s="51" t="s">
        <v>19</v>
      </c>
      <c r="N161" s="51"/>
      <c r="O161" s="51" t="s">
        <v>20</v>
      </c>
      <c r="P161" s="51"/>
      <c r="Q161" s="78"/>
      <c r="R161" s="78"/>
      <c r="S161" s="86"/>
      <c r="T161" s="86"/>
      <c r="U161" s="86"/>
      <c r="V161" s="86"/>
    </row>
    <row r="162" spans="2:22" ht="30" customHeight="1" x14ac:dyDescent="0.25">
      <c r="B162" s="87" t="s">
        <v>76</v>
      </c>
      <c r="C162" s="56" t="s">
        <v>75</v>
      </c>
      <c r="D162" s="58"/>
      <c r="E162" s="80">
        <f>SUM('Zadavatel (Nositel):Partner 10'!E169)</f>
        <v>0</v>
      </c>
      <c r="F162" s="80"/>
      <c r="G162" s="80">
        <f>SUM('Zadavatel (Nositel):Partner 10'!G169)</f>
        <v>0</v>
      </c>
      <c r="H162" s="80"/>
      <c r="I162" s="80">
        <f>SUM('Zadavatel (Nositel):Partner 10'!I169)</f>
        <v>0</v>
      </c>
      <c r="J162" s="80"/>
      <c r="K162" s="80">
        <f>SUM('Zadavatel (Nositel):Partner 10'!K169)</f>
        <v>0</v>
      </c>
      <c r="L162" s="80"/>
      <c r="M162" s="80">
        <f>SUM('Zadavatel (Nositel):Partner 10'!M169)</f>
        <v>0</v>
      </c>
      <c r="N162" s="80"/>
      <c r="O162" s="80">
        <f>SUM('Zadavatel (Nositel):Partner 10'!O169)</f>
        <v>0</v>
      </c>
      <c r="P162" s="80"/>
      <c r="Q162" s="86"/>
      <c r="R162" s="86"/>
      <c r="S162" s="86"/>
      <c r="T162" s="86"/>
      <c r="U162" s="81"/>
      <c r="V162" s="81"/>
    </row>
    <row r="163" spans="2:22" ht="30" customHeight="1" x14ac:dyDescent="0.25">
      <c r="B163" s="87"/>
      <c r="C163" s="56" t="s">
        <v>74</v>
      </c>
      <c r="D163" s="58"/>
      <c r="E163" s="80">
        <f>SUM('Zadavatel (Nositel):Partner 10'!E170)</f>
        <v>0</v>
      </c>
      <c r="F163" s="80"/>
      <c r="G163" s="80">
        <f>SUM('Zadavatel (Nositel):Partner 10'!G170)</f>
        <v>0</v>
      </c>
      <c r="H163" s="80"/>
      <c r="I163" s="80">
        <f>SUM('Zadavatel (Nositel):Partner 10'!I170)</f>
        <v>0</v>
      </c>
      <c r="J163" s="80"/>
      <c r="K163" s="80">
        <f>SUM('Zadavatel (Nositel):Partner 10'!K170)</f>
        <v>0</v>
      </c>
      <c r="L163" s="80"/>
      <c r="M163" s="80">
        <f>SUM('Zadavatel (Nositel):Partner 10'!M170)</f>
        <v>0</v>
      </c>
      <c r="N163" s="80"/>
      <c r="O163" s="80">
        <f>SUM('Zadavatel (Nositel):Partner 10'!O170)</f>
        <v>0</v>
      </c>
      <c r="P163" s="80"/>
      <c r="Q163" s="78"/>
      <c r="R163" s="78"/>
      <c r="S163" s="86"/>
      <c r="T163" s="86"/>
      <c r="U163" s="81"/>
      <c r="V163" s="81"/>
    </row>
    <row r="164" spans="2:22" ht="30" customHeight="1" x14ac:dyDescent="0.25">
      <c r="B164" s="87"/>
      <c r="C164" s="82" t="s">
        <v>77</v>
      </c>
      <c r="D164" s="82"/>
      <c r="E164" s="83">
        <f>SUM(E162:F163)</f>
        <v>0</v>
      </c>
      <c r="F164" s="83"/>
      <c r="G164" s="83">
        <f>SUM(G162:H163)</f>
        <v>0</v>
      </c>
      <c r="H164" s="83"/>
      <c r="I164" s="83">
        <f>SUM(I162:J163)</f>
        <v>0</v>
      </c>
      <c r="J164" s="83"/>
      <c r="K164" s="83">
        <f>SUM(K162:L163)</f>
        <v>0</v>
      </c>
      <c r="L164" s="83"/>
      <c r="M164" s="83">
        <f>SUM(M162:N163)</f>
        <v>0</v>
      </c>
      <c r="N164" s="83"/>
      <c r="O164" s="83">
        <f>SUM(O162:P163)</f>
        <v>0</v>
      </c>
      <c r="P164" s="83"/>
      <c r="Q164" s="86"/>
      <c r="R164" s="86"/>
      <c r="S164" s="86"/>
      <c r="T164" s="86"/>
      <c r="U164" s="85"/>
      <c r="V164" s="85"/>
    </row>
    <row r="165" spans="2:22" ht="30" customHeight="1" x14ac:dyDescent="0.25">
      <c r="B165" s="87" t="s">
        <v>90</v>
      </c>
      <c r="C165" s="84" t="s">
        <v>78</v>
      </c>
      <c r="D165" s="84"/>
      <c r="E165" s="80">
        <f>SUM('Zadavatel (Nositel):Partner 10'!E172)</f>
        <v>0</v>
      </c>
      <c r="F165" s="80"/>
      <c r="G165" s="80">
        <f>SUM('Zadavatel (Nositel):Partner 10'!G172)</f>
        <v>0</v>
      </c>
      <c r="H165" s="80"/>
      <c r="I165" s="80">
        <f>SUM('Zadavatel (Nositel):Partner 10'!I172)</f>
        <v>0</v>
      </c>
      <c r="J165" s="80"/>
      <c r="K165" s="80">
        <f>SUM('Zadavatel (Nositel):Partner 10'!K172)</f>
        <v>0</v>
      </c>
      <c r="L165" s="80"/>
      <c r="M165" s="80">
        <f>SUM('Zadavatel (Nositel):Partner 10'!M172)</f>
        <v>0</v>
      </c>
      <c r="N165" s="80"/>
      <c r="O165" s="80">
        <f>SUM('Zadavatel (Nositel):Partner 10'!O172)</f>
        <v>0</v>
      </c>
      <c r="P165" s="80"/>
      <c r="Q165" s="81"/>
      <c r="R165" s="81"/>
      <c r="S165" s="81"/>
      <c r="T165" s="81"/>
      <c r="U165" s="81"/>
      <c r="V165" s="81"/>
    </row>
    <row r="166" spans="2:22" ht="30" customHeight="1" x14ac:dyDescent="0.25">
      <c r="B166" s="87"/>
      <c r="C166" s="84" t="s">
        <v>79</v>
      </c>
      <c r="D166" s="84"/>
      <c r="E166" s="80">
        <f>SUM('Zadavatel (Nositel):Partner 10'!E173)</f>
        <v>0</v>
      </c>
      <c r="F166" s="80"/>
      <c r="G166" s="80">
        <f>SUM('Zadavatel (Nositel):Partner 10'!G173)</f>
        <v>0</v>
      </c>
      <c r="H166" s="80"/>
      <c r="I166" s="80">
        <f>SUM('Zadavatel (Nositel):Partner 10'!I173)</f>
        <v>0</v>
      </c>
      <c r="J166" s="80"/>
      <c r="K166" s="80">
        <f>SUM('Zadavatel (Nositel):Partner 10'!K173)</f>
        <v>0</v>
      </c>
      <c r="L166" s="80"/>
      <c r="M166" s="80">
        <f>SUM('Zadavatel (Nositel):Partner 10'!M173)</f>
        <v>0</v>
      </c>
      <c r="N166" s="80"/>
      <c r="O166" s="80">
        <f>SUM('Zadavatel (Nositel):Partner 10'!O173)</f>
        <v>0</v>
      </c>
      <c r="P166" s="80"/>
      <c r="Q166" s="81"/>
      <c r="R166" s="81"/>
      <c r="S166" s="81"/>
      <c r="T166" s="81"/>
      <c r="U166" s="81"/>
      <c r="V166" s="81"/>
    </row>
    <row r="167" spans="2:22" ht="30" customHeight="1" x14ac:dyDescent="0.25">
      <c r="B167" s="87"/>
      <c r="C167" s="82" t="s">
        <v>80</v>
      </c>
      <c r="D167" s="82"/>
      <c r="E167" s="83">
        <f>SUM(E165:F166)</f>
        <v>0</v>
      </c>
      <c r="F167" s="83"/>
      <c r="G167" s="83">
        <f t="shared" ref="G167" si="25">SUM(G165:H166)</f>
        <v>0</v>
      </c>
      <c r="H167" s="83"/>
      <c r="I167" s="83">
        <f t="shared" ref="I167" si="26">SUM(I165:J166)</f>
        <v>0</v>
      </c>
      <c r="J167" s="83"/>
      <c r="K167" s="83">
        <f t="shared" ref="K167" si="27">SUM(K165:L166)</f>
        <v>0</v>
      </c>
      <c r="L167" s="83"/>
      <c r="M167" s="83">
        <f t="shared" ref="M167" si="28">SUM(M165:N166)</f>
        <v>0</v>
      </c>
      <c r="N167" s="83"/>
      <c r="O167" s="83">
        <f t="shared" ref="O167" si="29">SUM(O165:P166)</f>
        <v>0</v>
      </c>
      <c r="P167" s="83"/>
      <c r="Q167" s="85"/>
      <c r="R167" s="85"/>
      <c r="S167" s="85"/>
      <c r="T167" s="85"/>
      <c r="U167" s="85"/>
      <c r="V167" s="85"/>
    </row>
    <row r="168" spans="2:22" ht="30" customHeight="1" x14ac:dyDescent="0.25">
      <c r="B168" s="51" t="s">
        <v>81</v>
      </c>
      <c r="C168" s="51"/>
      <c r="D168" s="51"/>
      <c r="E168" s="77">
        <f>E164-E167</f>
        <v>0</v>
      </c>
      <c r="F168" s="77"/>
      <c r="G168" s="77">
        <f t="shared" ref="G168" si="30">G164-G167</f>
        <v>0</v>
      </c>
      <c r="H168" s="77"/>
      <c r="I168" s="77">
        <f t="shared" ref="I168" si="31">I164-I167</f>
        <v>0</v>
      </c>
      <c r="J168" s="77"/>
      <c r="K168" s="77">
        <f t="shared" ref="K168" si="32">K164-K167</f>
        <v>0</v>
      </c>
      <c r="L168" s="77"/>
      <c r="M168" s="77">
        <f t="shared" ref="M168" si="33">M164-M167</f>
        <v>0</v>
      </c>
      <c r="N168" s="77"/>
      <c r="O168" s="77">
        <f t="shared" ref="O168" si="34">O164-O167</f>
        <v>0</v>
      </c>
      <c r="P168" s="77"/>
      <c r="Q168" s="78"/>
      <c r="R168" s="78"/>
      <c r="S168" s="79"/>
      <c r="T168" s="79"/>
      <c r="U168" s="79"/>
      <c r="V168" s="79"/>
    </row>
    <row r="171" spans="2:22" ht="18.75" x14ac:dyDescent="0.25">
      <c r="B171" s="13" t="s">
        <v>123</v>
      </c>
    </row>
    <row r="172" spans="2:22" x14ac:dyDescent="0.25">
      <c r="B172" s="113"/>
      <c r="C172" s="114"/>
      <c r="D172" s="114"/>
      <c r="E172" s="114"/>
      <c r="F172" s="114"/>
      <c r="G172" s="115"/>
    </row>
    <row r="173" spans="2:22" x14ac:dyDescent="0.25">
      <c r="B173" s="116"/>
      <c r="C173" s="117"/>
      <c r="D173" s="117"/>
      <c r="E173" s="117"/>
      <c r="F173" s="117"/>
      <c r="G173" s="118"/>
    </row>
    <row r="174" spans="2:22" x14ac:dyDescent="0.25">
      <c r="B174" s="116"/>
      <c r="C174" s="117"/>
      <c r="D174" s="117"/>
      <c r="E174" s="117"/>
      <c r="F174" s="117"/>
      <c r="G174" s="118"/>
    </row>
    <row r="175" spans="2:22" x14ac:dyDescent="0.25">
      <c r="B175" s="116"/>
      <c r="C175" s="117"/>
      <c r="D175" s="117"/>
      <c r="E175" s="117"/>
      <c r="F175" s="117"/>
      <c r="G175" s="118"/>
    </row>
    <row r="176" spans="2:22" x14ac:dyDescent="0.25">
      <c r="B176" s="116"/>
      <c r="C176" s="117"/>
      <c r="D176" s="117"/>
      <c r="E176" s="117"/>
      <c r="F176" s="117"/>
      <c r="G176" s="118"/>
    </row>
    <row r="177" spans="2:7" x14ac:dyDescent="0.25">
      <c r="B177" s="119"/>
      <c r="C177" s="120"/>
      <c r="D177" s="120"/>
      <c r="E177" s="120"/>
      <c r="F177" s="120"/>
      <c r="G177" s="121"/>
    </row>
  </sheetData>
  <mergeCells count="310">
    <mergeCell ref="B10:M20"/>
    <mergeCell ref="B172:G177"/>
    <mergeCell ref="S24:V24"/>
    <mergeCell ref="O24:R24"/>
    <mergeCell ref="H25:N25"/>
    <mergeCell ref="O25:R25"/>
    <mergeCell ref="S25:V25"/>
    <mergeCell ref="B24:G24"/>
    <mergeCell ref="P17:T17"/>
    <mergeCell ref="P18:T18"/>
    <mergeCell ref="P19:T19"/>
    <mergeCell ref="P20:T20"/>
    <mergeCell ref="H24:N24"/>
    <mergeCell ref="B25:G25"/>
    <mergeCell ref="E111:F111"/>
    <mergeCell ref="G111:J111"/>
    <mergeCell ref="K111:V111"/>
    <mergeCell ref="B107:V107"/>
    <mergeCell ref="B78:V78"/>
    <mergeCell ref="B80:V80"/>
    <mergeCell ref="B82:V82"/>
    <mergeCell ref="B84:V84"/>
    <mergeCell ref="B86:V86"/>
    <mergeCell ref="B88:V88"/>
    <mergeCell ref="P7:T7"/>
    <mergeCell ref="P9:T9"/>
    <mergeCell ref="P10:T10"/>
    <mergeCell ref="P11:T11"/>
    <mergeCell ref="P12:T12"/>
    <mergeCell ref="P13:T13"/>
    <mergeCell ref="P14:T14"/>
    <mergeCell ref="P15:T15"/>
    <mergeCell ref="P16:T16"/>
    <mergeCell ref="P8:T8"/>
    <mergeCell ref="K113:V113"/>
    <mergeCell ref="B110:V110"/>
    <mergeCell ref="B111:D111"/>
    <mergeCell ref="O92:P92"/>
    <mergeCell ref="M92:N92"/>
    <mergeCell ref="K92:L92"/>
    <mergeCell ref="U100:V100"/>
    <mergeCell ref="O96:P96"/>
    <mergeCell ref="O97:P97"/>
    <mergeCell ref="I92:J92"/>
    <mergeCell ref="B113:D113"/>
    <mergeCell ref="G92:H92"/>
    <mergeCell ref="B92:F92"/>
    <mergeCell ref="B93:B96"/>
    <mergeCell ref="B97:B99"/>
    <mergeCell ref="B100:F100"/>
    <mergeCell ref="G93:H93"/>
    <mergeCell ref="G94:H94"/>
    <mergeCell ref="G95:H95"/>
    <mergeCell ref="G96:H96"/>
    <mergeCell ref="E113:F113"/>
    <mergeCell ref="G113:J113"/>
    <mergeCell ref="S93:T93"/>
    <mergeCell ref="U93:V93"/>
    <mergeCell ref="K162:L162"/>
    <mergeCell ref="M162:N162"/>
    <mergeCell ref="O162:P162"/>
    <mergeCell ref="C142:E142"/>
    <mergeCell ref="C131:E131"/>
    <mergeCell ref="C132:E132"/>
    <mergeCell ref="C133:E133"/>
    <mergeCell ref="C134:E134"/>
    <mergeCell ref="C135:E135"/>
    <mergeCell ref="C136:E136"/>
    <mergeCell ref="M161:N161"/>
    <mergeCell ref="B160:L160"/>
    <mergeCell ref="B153:V153"/>
    <mergeCell ref="B156:V156"/>
    <mergeCell ref="B158:V158"/>
    <mergeCell ref="C143:E143"/>
    <mergeCell ref="B146:V146"/>
    <mergeCell ref="B148:V148"/>
    <mergeCell ref="B151:V151"/>
    <mergeCell ref="C137:E137"/>
    <mergeCell ref="C138:E138"/>
    <mergeCell ref="C139:E139"/>
    <mergeCell ref="C140:E140"/>
    <mergeCell ref="C141:E141"/>
    <mergeCell ref="K114:V114"/>
    <mergeCell ref="B118:V118"/>
    <mergeCell ref="R122:S122"/>
    <mergeCell ref="B112:D112"/>
    <mergeCell ref="C129:E129"/>
    <mergeCell ref="C130:E130"/>
    <mergeCell ref="L122:M122"/>
    <mergeCell ref="N122:O122"/>
    <mergeCell ref="P122:Q122"/>
    <mergeCell ref="C125:E125"/>
    <mergeCell ref="C126:E126"/>
    <mergeCell ref="C127:E127"/>
    <mergeCell ref="C128:E128"/>
    <mergeCell ref="T122:U122"/>
    <mergeCell ref="C124:E124"/>
    <mergeCell ref="B120:C120"/>
    <mergeCell ref="B122:E123"/>
    <mergeCell ref="F122:F123"/>
    <mergeCell ref="G122:G123"/>
    <mergeCell ref="H122:I122"/>
    <mergeCell ref="J122:K122"/>
    <mergeCell ref="E112:F112"/>
    <mergeCell ref="G112:J112"/>
    <mergeCell ref="K112:V112"/>
    <mergeCell ref="Q162:R162"/>
    <mergeCell ref="S162:T162"/>
    <mergeCell ref="U162:V162"/>
    <mergeCell ref="O161:P161"/>
    <mergeCell ref="Q161:R161"/>
    <mergeCell ref="S161:T161"/>
    <mergeCell ref="U161:V161"/>
    <mergeCell ref="U163:V163"/>
    <mergeCell ref="C163:D163"/>
    <mergeCell ref="E163:F163"/>
    <mergeCell ref="G163:H163"/>
    <mergeCell ref="I163:J163"/>
    <mergeCell ref="K163:L163"/>
    <mergeCell ref="M163:N163"/>
    <mergeCell ref="O163:P163"/>
    <mergeCell ref="Q163:R163"/>
    <mergeCell ref="S163:T163"/>
    <mergeCell ref="G162:H162"/>
    <mergeCell ref="I162:J162"/>
    <mergeCell ref="B161:D161"/>
    <mergeCell ref="E161:F161"/>
    <mergeCell ref="G161:H161"/>
    <mergeCell ref="I161:J161"/>
    <mergeCell ref="K161:L161"/>
    <mergeCell ref="M165:N165"/>
    <mergeCell ref="O165:P165"/>
    <mergeCell ref="Q165:R165"/>
    <mergeCell ref="S165:T165"/>
    <mergeCell ref="U165:V165"/>
    <mergeCell ref="Q164:R164"/>
    <mergeCell ref="S164:T164"/>
    <mergeCell ref="U164:V164"/>
    <mergeCell ref="B165:B167"/>
    <mergeCell ref="C165:D165"/>
    <mergeCell ref="E165:F165"/>
    <mergeCell ref="G165:H165"/>
    <mergeCell ref="I165:J165"/>
    <mergeCell ref="K165:L165"/>
    <mergeCell ref="C164:D164"/>
    <mergeCell ref="E164:F164"/>
    <mergeCell ref="G164:H164"/>
    <mergeCell ref="I164:J164"/>
    <mergeCell ref="K164:L164"/>
    <mergeCell ref="M164:N164"/>
    <mergeCell ref="O164:P164"/>
    <mergeCell ref="B162:B164"/>
    <mergeCell ref="C162:D162"/>
    <mergeCell ref="E162:F162"/>
    <mergeCell ref="O166:P166"/>
    <mergeCell ref="Q166:R166"/>
    <mergeCell ref="S166:T166"/>
    <mergeCell ref="U166:V166"/>
    <mergeCell ref="C167:D167"/>
    <mergeCell ref="E167:F167"/>
    <mergeCell ref="G167:H167"/>
    <mergeCell ref="I167:J167"/>
    <mergeCell ref="K167:L167"/>
    <mergeCell ref="C166:D166"/>
    <mergeCell ref="E166:F166"/>
    <mergeCell ref="G166:H166"/>
    <mergeCell ref="I166:J166"/>
    <mergeCell ref="K166:L166"/>
    <mergeCell ref="M166:N166"/>
    <mergeCell ref="M167:N167"/>
    <mergeCell ref="O167:P167"/>
    <mergeCell ref="Q167:R167"/>
    <mergeCell ref="S167:T167"/>
    <mergeCell ref="U167:V167"/>
    <mergeCell ref="O168:P168"/>
    <mergeCell ref="Q168:R168"/>
    <mergeCell ref="S168:T168"/>
    <mergeCell ref="U168:V168"/>
    <mergeCell ref="B168:D168"/>
    <mergeCell ref="E168:F168"/>
    <mergeCell ref="G168:H168"/>
    <mergeCell ref="I168:J168"/>
    <mergeCell ref="K168:L168"/>
    <mergeCell ref="M168:N168"/>
    <mergeCell ref="B26:G26"/>
    <mergeCell ref="B27:G27"/>
    <mergeCell ref="B28:G28"/>
    <mergeCell ref="B29:G29"/>
    <mergeCell ref="H26:N26"/>
    <mergeCell ref="H27:N27"/>
    <mergeCell ref="H28:N28"/>
    <mergeCell ref="H29:N29"/>
    <mergeCell ref="O26:R26"/>
    <mergeCell ref="S26:V26"/>
    <mergeCell ref="O27:R27"/>
    <mergeCell ref="O28:R28"/>
    <mergeCell ref="O29:R29"/>
    <mergeCell ref="O30:R30"/>
    <mergeCell ref="O31:R31"/>
    <mergeCell ref="H30:N30"/>
    <mergeCell ref="H31:N31"/>
    <mergeCell ref="S27:V27"/>
    <mergeCell ref="S28:V28"/>
    <mergeCell ref="S29:V29"/>
    <mergeCell ref="S30:V30"/>
    <mergeCell ref="S31:V31"/>
    <mergeCell ref="B30:G30"/>
    <mergeCell ref="B31:G31"/>
    <mergeCell ref="B72:V72"/>
    <mergeCell ref="B76:V76"/>
    <mergeCell ref="B54:V54"/>
    <mergeCell ref="B55:C55"/>
    <mergeCell ref="B58:V58"/>
    <mergeCell ref="B59:V59"/>
    <mergeCell ref="B61:V61"/>
    <mergeCell ref="B41:V41"/>
    <mergeCell ref="B43:V43"/>
    <mergeCell ref="B48:V48"/>
    <mergeCell ref="B51:V51"/>
    <mergeCell ref="B33:G33"/>
    <mergeCell ref="H33:N33"/>
    <mergeCell ref="O33:R33"/>
    <mergeCell ref="S33:V33"/>
    <mergeCell ref="S32:V32"/>
    <mergeCell ref="S34:V34"/>
    <mergeCell ref="B64:V64"/>
    <mergeCell ref="B38:V38"/>
    <mergeCell ref="B32:G32"/>
    <mergeCell ref="B34:G34"/>
    <mergeCell ref="H32:N32"/>
    <mergeCell ref="O93:P93"/>
    <mergeCell ref="U94:V94"/>
    <mergeCell ref="U95:V95"/>
    <mergeCell ref="U96:V96"/>
    <mergeCell ref="I94:J94"/>
    <mergeCell ref="H34:N34"/>
    <mergeCell ref="O32:R32"/>
    <mergeCell ref="O34:R34"/>
    <mergeCell ref="B37:V37"/>
    <mergeCell ref="B62:C62"/>
    <mergeCell ref="B67:V67"/>
    <mergeCell ref="B69:V69"/>
    <mergeCell ref="U92:V92"/>
    <mergeCell ref="S92:T92"/>
    <mergeCell ref="Q92:R92"/>
    <mergeCell ref="B91:V91"/>
    <mergeCell ref="C93:F93"/>
    <mergeCell ref="C94:F94"/>
    <mergeCell ref="C95:F95"/>
    <mergeCell ref="C96:F96"/>
    <mergeCell ref="Q93:R93"/>
    <mergeCell ref="S94:T94"/>
    <mergeCell ref="S95:T95"/>
    <mergeCell ref="I93:J93"/>
    <mergeCell ref="K93:L93"/>
    <mergeCell ref="M93:N93"/>
    <mergeCell ref="I96:J96"/>
    <mergeCell ref="I97:J97"/>
    <mergeCell ref="I98:J98"/>
    <mergeCell ref="I95:J95"/>
    <mergeCell ref="M94:N94"/>
    <mergeCell ref="M95:N95"/>
    <mergeCell ref="K94:L94"/>
    <mergeCell ref="B102:F102"/>
    <mergeCell ref="G102:J102"/>
    <mergeCell ref="S96:T96"/>
    <mergeCell ref="S97:T97"/>
    <mergeCell ref="S98:T98"/>
    <mergeCell ref="S99:T99"/>
    <mergeCell ref="S100:T100"/>
    <mergeCell ref="G100:H100"/>
    <mergeCell ref="G97:H97"/>
    <mergeCell ref="G99:H99"/>
    <mergeCell ref="I99:J99"/>
    <mergeCell ref="O99:P99"/>
    <mergeCell ref="O100:P100"/>
    <mergeCell ref="Q97:R97"/>
    <mergeCell ref="Q98:R98"/>
    <mergeCell ref="C99:F99"/>
    <mergeCell ref="I100:J100"/>
    <mergeCell ref="C97:F97"/>
    <mergeCell ref="C98:F98"/>
    <mergeCell ref="M96:N96"/>
    <mergeCell ref="M97:N97"/>
    <mergeCell ref="M98:N98"/>
    <mergeCell ref="G98:H98"/>
    <mergeCell ref="B115:D115"/>
    <mergeCell ref="E115:F115"/>
    <mergeCell ref="U97:V97"/>
    <mergeCell ref="Q94:R94"/>
    <mergeCell ref="Q95:R95"/>
    <mergeCell ref="Q96:R96"/>
    <mergeCell ref="M99:N99"/>
    <mergeCell ref="Q99:R99"/>
    <mergeCell ref="U99:V99"/>
    <mergeCell ref="K95:L95"/>
    <mergeCell ref="K96:L96"/>
    <mergeCell ref="K97:L97"/>
    <mergeCell ref="K98:L98"/>
    <mergeCell ref="K99:L99"/>
    <mergeCell ref="K100:L100"/>
    <mergeCell ref="M100:N100"/>
    <mergeCell ref="Q100:R100"/>
    <mergeCell ref="O94:P94"/>
    <mergeCell ref="O95:P95"/>
    <mergeCell ref="O98:P98"/>
    <mergeCell ref="U98:V98"/>
    <mergeCell ref="B114:D114"/>
    <mergeCell ref="E114:F114"/>
    <mergeCell ref="G114:J114"/>
  </mergeCells>
  <conditionalFormatting sqref="H124:V143">
    <cfRule type="cellIs" dxfId="23" priority="2" operator="equal">
      <formula>1</formula>
    </cfRule>
  </conditionalFormatting>
  <conditionalFormatting sqref="E115:F115">
    <cfRule type="cellIs" dxfId="22" priority="1" operator="notEqual">
      <formula>1</formula>
    </cfRule>
  </conditionalFormatting>
  <dataValidations count="7">
    <dataValidation type="textLength" operator="lessThanOrEqual" allowBlank="1" showInputMessage="1" showErrorMessage="1" sqref="B76:V76 B80:V80 B84:V84 B88:V88 B107:V107 B158:V158 B153:V153 B148:V148">
      <formula1>900</formula1>
    </dataValidation>
    <dataValidation type="textLength" operator="lessThanOrEqual" allowBlank="1" showInputMessage="1" showErrorMessage="1" sqref="B54:V54">
      <formula1>450</formula1>
    </dataValidation>
    <dataValidation type="list" allowBlank="1" showInputMessage="1" showErrorMessage="1" sqref="D120">
      <formula1>"2018,2019,2020,2021,2022,2023,2024,2025,2026,2027"</formula1>
    </dataValidation>
    <dataValidation type="textLength" allowBlank="1" showInputMessage="1" showErrorMessage="1" sqref="B61:V61 B69:V69">
      <formula1>0</formula1>
      <formula2>3600</formula2>
    </dataValidation>
    <dataValidation type="textLength" allowBlank="1" showInputMessage="1" showErrorMessage="1" sqref="B48 B43">
      <formula1>0</formula1>
      <formula2>900</formula2>
    </dataValidation>
    <dataValidation type="list" allowBlank="1" showInputMessage="1" showErrorMessage="1" sqref="F124:G143">
      <formula1>$W$124:$W$140</formula1>
    </dataValidation>
    <dataValidation type="textLength" allowBlank="1" showInputMessage="1" showErrorMessage="1" sqref="B64:V64">
      <formula1>0</formula1>
      <formula2>600</formula2>
    </dataValidation>
  </dataValidations>
  <hyperlinks>
    <hyperlink ref="B1" location="'Celková karta'!$A$2" display="Nahoru"/>
    <hyperlink ref="P7" location="'Celková karta'!$A$23" display="1. Základní údaje"/>
    <hyperlink ref="P8" location="'Celková karta'!$A$36" display="2. Tématické zaměření projektu dle FST "/>
    <hyperlink ref="P9" location="'Celková karta'!$A$40" display="3. Stručný popis projektu – abstrakt "/>
    <hyperlink ref="P10" location="'Celková karta'!$A$45" display="4. Aktuální připravenost projektového záměru"/>
    <hyperlink ref="P11" location="'Celková karta'!$A$50" display="5. Profil subjektu"/>
    <hyperlink ref="P12" location="'Celková karta'!$A$57" display="6. Identifikace cílů, přínosů a dopadů projektu"/>
    <hyperlink ref="P13" location="'Celková karta'!$A$66" display="7. Charakteristika věcné části projektu "/>
    <hyperlink ref="P14" location="'Celková karta'!$A$71" display="8. Popis stavebně-technického řešení"/>
    <hyperlink ref="P15" location="'Celková karta'!$A$90" display="9. Celkové náklady projektu "/>
    <hyperlink ref="P16" location="'Celková karta'!$A$109" display="10. Spolufinancování"/>
    <hyperlink ref="P17" location="'Celková karta'!$A$117" display="11. Harmonogram projektu "/>
    <hyperlink ref="P18" location="'Celková karta'!$A$145" display="12. Zkušenosti v oblasti řízení projektu"/>
    <hyperlink ref="P19" location="'Celková karta'!$A$150" display="13. Analýza rizik a varianty řešení"/>
    <hyperlink ref="P20" location="'Celková karta'!$A$155" display="14. Finanční a věcná udržitelnost projektu"/>
  </hyperlinks>
  <pageMargins left="0.7" right="0.7" top="0.78740157499999996" bottom="0.78740157499999996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lessThanOrEqual" allowBlank="1" showInputMessage="1" showErrorMessage="1">
          <x14:formula1>
            <xm:f>temp!A1:A12</xm:f>
          </x14:formula1>
          <xm:sqref>B38:V38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B1:Z191"/>
  <sheetViews>
    <sheetView zoomScale="80" zoomScaleNormal="80" workbookViewId="0">
      <pane ySplit="1" topLeftCell="A2" activePane="bottomLeft" state="frozen"/>
      <selection pane="bottomLeft" activeCell="A2" sqref="A2"/>
    </sheetView>
  </sheetViews>
  <sheetFormatPr defaultColWidth="9.140625" defaultRowHeight="15" x14ac:dyDescent="0.25"/>
  <cols>
    <col min="1" max="1" width="4.140625" style="1" customWidth="1"/>
    <col min="2" max="2" width="4" style="1" customWidth="1"/>
    <col min="3" max="3" width="9.7109375" style="1" customWidth="1"/>
    <col min="4" max="4" width="10.85546875" style="1" customWidth="1"/>
    <col min="5" max="22" width="9.7109375" style="1" customWidth="1"/>
    <col min="23" max="24" width="9.140625" style="1"/>
    <col min="25" max="25" width="4.28515625" style="1" customWidth="1"/>
    <col min="26" max="26" width="4.85546875" style="1" customWidth="1"/>
    <col min="27" max="16384" width="9.140625" style="1"/>
  </cols>
  <sheetData>
    <row r="1" spans="2:21" ht="15" customHeight="1" x14ac:dyDescent="0.25">
      <c r="B1" s="39" t="s">
        <v>120</v>
      </c>
    </row>
    <row r="2" spans="2:21" ht="15" customHeight="1" x14ac:dyDescent="0.25"/>
    <row r="3" spans="2:21" ht="15" customHeight="1" x14ac:dyDescent="0.3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" t="s">
        <v>0</v>
      </c>
      <c r="U3" s="2"/>
    </row>
    <row r="4" spans="2:21" ht="15" customHeight="1" x14ac:dyDescent="0.2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9" t="s">
        <v>1</v>
      </c>
      <c r="Q4"/>
      <c r="R4"/>
      <c r="S4"/>
      <c r="T4"/>
      <c r="U4" s="3"/>
    </row>
    <row r="5" spans="2:21" ht="15" customHeight="1" x14ac:dyDescent="0.25">
      <c r="P5" s="39" t="s">
        <v>95</v>
      </c>
      <c r="Q5" s="35"/>
      <c r="R5" s="35"/>
      <c r="S5" s="35"/>
      <c r="T5" s="35"/>
    </row>
    <row r="6" spans="2:21" ht="15" customHeight="1" x14ac:dyDescent="0.25">
      <c r="P6" s="39" t="s">
        <v>96</v>
      </c>
      <c r="Q6"/>
      <c r="R6"/>
      <c r="S6"/>
      <c r="T6"/>
    </row>
    <row r="7" spans="2:21" ht="15" customHeight="1" x14ac:dyDescent="0.25">
      <c r="P7" s="39" t="s">
        <v>97</v>
      </c>
      <c r="Q7"/>
      <c r="R7"/>
      <c r="S7"/>
      <c r="T7"/>
    </row>
    <row r="8" spans="2:21" ht="15" customHeight="1" x14ac:dyDescent="0.25">
      <c r="P8" s="39" t="s">
        <v>108</v>
      </c>
      <c r="Q8"/>
      <c r="R8"/>
      <c r="S8"/>
      <c r="T8"/>
    </row>
    <row r="9" spans="2:21" ht="15" customHeight="1" x14ac:dyDescent="0.2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P9" s="39" t="s">
        <v>98</v>
      </c>
      <c r="Q9"/>
      <c r="R9"/>
      <c r="S9"/>
      <c r="T9"/>
    </row>
    <row r="10" spans="2:21" ht="15" customHeight="1" x14ac:dyDescent="0.25">
      <c r="B10" s="112" t="s">
        <v>122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29"/>
      <c r="P10" s="39" t="s">
        <v>99</v>
      </c>
      <c r="Q10"/>
      <c r="R10"/>
      <c r="S10"/>
      <c r="T10"/>
    </row>
    <row r="11" spans="2:21" ht="15" customHeight="1" x14ac:dyDescent="0.25"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29"/>
      <c r="P11" s="39" t="s">
        <v>71</v>
      </c>
      <c r="Q11"/>
      <c r="R11"/>
      <c r="S11"/>
      <c r="T11"/>
    </row>
    <row r="12" spans="2:21" ht="15" customHeight="1" x14ac:dyDescent="0.25"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29"/>
      <c r="P12" s="39" t="s">
        <v>100</v>
      </c>
      <c r="Q12"/>
      <c r="R12"/>
      <c r="S12"/>
      <c r="T12"/>
    </row>
    <row r="13" spans="2:21" ht="15" customHeight="1" x14ac:dyDescent="0.25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29"/>
      <c r="P13" s="39" t="s">
        <v>101</v>
      </c>
      <c r="Q13"/>
      <c r="R13"/>
      <c r="S13"/>
      <c r="T13"/>
    </row>
    <row r="14" spans="2:21" ht="15" customHeight="1" x14ac:dyDescent="0.25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29"/>
      <c r="P14" s="39" t="s">
        <v>102</v>
      </c>
      <c r="Q14"/>
      <c r="R14"/>
      <c r="S14"/>
      <c r="T14"/>
    </row>
    <row r="15" spans="2:21" ht="15" customHeight="1" x14ac:dyDescent="0.25"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29"/>
      <c r="P15" s="39" t="s">
        <v>103</v>
      </c>
      <c r="Q15"/>
      <c r="R15"/>
      <c r="S15"/>
      <c r="T15"/>
    </row>
    <row r="16" spans="2:21" ht="15" customHeight="1" x14ac:dyDescent="0.25"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29"/>
      <c r="P16" s="39" t="s">
        <v>104</v>
      </c>
      <c r="Q16"/>
      <c r="R16"/>
      <c r="S16"/>
      <c r="T16"/>
    </row>
    <row r="17" spans="2:22" ht="15" customHeight="1" x14ac:dyDescent="0.25"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29"/>
      <c r="P17" s="110" t="s">
        <v>105</v>
      </c>
      <c r="Q17" s="111"/>
      <c r="R17" s="111"/>
      <c r="S17" s="111"/>
      <c r="T17" s="111"/>
    </row>
    <row r="18" spans="2:22" ht="15" customHeight="1" x14ac:dyDescent="0.25"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29"/>
      <c r="P18" s="39" t="s">
        <v>141</v>
      </c>
      <c r="Q18" s="33"/>
      <c r="R18" s="33"/>
      <c r="S18" s="33"/>
      <c r="T18" s="33"/>
    </row>
    <row r="19" spans="2:22" ht="15" customHeight="1" x14ac:dyDescent="0.25"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29"/>
      <c r="P19" s="39" t="s">
        <v>143</v>
      </c>
      <c r="Q19" s="33"/>
      <c r="R19" s="33"/>
      <c r="S19" s="33"/>
      <c r="T19" s="33"/>
    </row>
    <row r="20" spans="2:22" ht="15" customHeight="1" x14ac:dyDescent="0.25"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26"/>
      <c r="P20" s="39" t="s">
        <v>142</v>
      </c>
    </row>
    <row r="21" spans="2:22" ht="15" customHeight="1" x14ac:dyDescent="0.2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2:22" ht="15" customHeight="1" x14ac:dyDescent="0.2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2:22" ht="18.75" x14ac:dyDescent="0.3">
      <c r="B23" s="5" t="s">
        <v>1</v>
      </c>
    </row>
    <row r="24" spans="2:22" ht="24" customHeight="1" x14ac:dyDescent="0.25">
      <c r="B24" s="132" t="s">
        <v>91</v>
      </c>
      <c r="C24" s="133"/>
      <c r="D24" s="133"/>
      <c r="E24" s="133"/>
      <c r="F24" s="133"/>
      <c r="G24" s="134"/>
      <c r="H24" s="139"/>
      <c r="I24" s="140"/>
      <c r="J24" s="140"/>
      <c r="K24" s="140"/>
      <c r="L24" s="140"/>
      <c r="M24" s="140"/>
      <c r="N24" s="140"/>
      <c r="O24" s="141"/>
      <c r="P24" s="141"/>
      <c r="Q24" s="141"/>
      <c r="R24" s="141"/>
      <c r="S24" s="141"/>
      <c r="T24" s="141"/>
      <c r="U24" s="141"/>
      <c r="V24" s="142"/>
    </row>
    <row r="25" spans="2:22" ht="24" customHeight="1" x14ac:dyDescent="0.25">
      <c r="B25" s="132" t="s">
        <v>84</v>
      </c>
      <c r="C25" s="133"/>
      <c r="D25" s="133"/>
      <c r="E25" s="133"/>
      <c r="F25" s="133"/>
      <c r="G25" s="134"/>
      <c r="H25" s="139"/>
      <c r="I25" s="140"/>
      <c r="J25" s="140"/>
      <c r="K25" s="140"/>
      <c r="L25" s="140"/>
      <c r="M25" s="140"/>
      <c r="N25" s="140"/>
      <c r="O25" s="141"/>
      <c r="P25" s="141"/>
      <c r="Q25" s="141"/>
      <c r="R25" s="141"/>
      <c r="S25" s="141"/>
      <c r="T25" s="141"/>
      <c r="U25" s="141"/>
      <c r="V25" s="142"/>
    </row>
    <row r="26" spans="2:22" ht="24" customHeight="1" x14ac:dyDescent="0.25">
      <c r="B26" s="132" t="s">
        <v>92</v>
      </c>
      <c r="C26" s="133"/>
      <c r="D26" s="133"/>
      <c r="E26" s="133"/>
      <c r="F26" s="133"/>
      <c r="G26" s="134"/>
      <c r="H26" s="139"/>
      <c r="I26" s="140"/>
      <c r="J26" s="140"/>
      <c r="K26" s="140"/>
      <c r="L26" s="140"/>
      <c r="M26" s="140"/>
      <c r="N26" s="140"/>
      <c r="O26" s="141"/>
      <c r="P26" s="141"/>
      <c r="Q26" s="141"/>
      <c r="R26" s="141"/>
      <c r="S26" s="141"/>
      <c r="T26" s="141"/>
      <c r="U26" s="141"/>
      <c r="V26" s="142"/>
    </row>
    <row r="27" spans="2:22" ht="24" customHeight="1" x14ac:dyDescent="0.25">
      <c r="B27" s="132" t="s">
        <v>136</v>
      </c>
      <c r="C27" s="133"/>
      <c r="D27" s="133"/>
      <c r="E27" s="133"/>
      <c r="F27" s="133"/>
      <c r="G27" s="134"/>
      <c r="H27" s="139"/>
      <c r="I27" s="140"/>
      <c r="J27" s="140"/>
      <c r="K27" s="140"/>
      <c r="L27" s="140"/>
      <c r="M27" s="140"/>
      <c r="N27" s="140"/>
      <c r="O27" s="141"/>
      <c r="P27" s="141"/>
      <c r="Q27" s="141"/>
      <c r="R27" s="141"/>
      <c r="S27" s="141"/>
      <c r="T27" s="141"/>
      <c r="U27" s="141"/>
      <c r="V27" s="142"/>
    </row>
    <row r="28" spans="2:22" ht="24" customHeight="1" x14ac:dyDescent="0.25">
      <c r="B28" s="132" t="s">
        <v>93</v>
      </c>
      <c r="C28" s="133"/>
      <c r="D28" s="133"/>
      <c r="E28" s="133"/>
      <c r="F28" s="133"/>
      <c r="G28" s="134"/>
      <c r="H28" s="139"/>
      <c r="I28" s="140"/>
      <c r="J28" s="140"/>
      <c r="K28" s="140"/>
      <c r="L28" s="140"/>
      <c r="M28" s="140"/>
      <c r="N28" s="140"/>
      <c r="O28" s="141"/>
      <c r="P28" s="141"/>
      <c r="Q28" s="141"/>
      <c r="R28" s="141"/>
      <c r="S28" s="141"/>
      <c r="T28" s="141"/>
      <c r="U28" s="141"/>
      <c r="V28" s="142"/>
    </row>
    <row r="29" spans="2:22" ht="24" customHeight="1" x14ac:dyDescent="0.25">
      <c r="B29" s="132" t="s">
        <v>94</v>
      </c>
      <c r="C29" s="133"/>
      <c r="D29" s="133"/>
      <c r="E29" s="133"/>
      <c r="F29" s="133"/>
      <c r="G29" s="134"/>
      <c r="H29" s="139"/>
      <c r="I29" s="140"/>
      <c r="J29" s="140"/>
      <c r="K29" s="140"/>
      <c r="L29" s="140"/>
      <c r="M29" s="140"/>
      <c r="N29" s="140"/>
      <c r="O29" s="141"/>
      <c r="P29" s="141"/>
      <c r="Q29" s="141"/>
      <c r="R29" s="141"/>
      <c r="S29" s="141"/>
      <c r="T29" s="141"/>
      <c r="U29" s="141"/>
      <c r="V29" s="142"/>
    </row>
    <row r="30" spans="2:22" ht="24" customHeight="1" x14ac:dyDescent="0.25">
      <c r="B30" s="132" t="s">
        <v>87</v>
      </c>
      <c r="C30" s="133"/>
      <c r="D30" s="133"/>
      <c r="E30" s="133"/>
      <c r="F30" s="133"/>
      <c r="G30" s="134"/>
      <c r="H30" s="139"/>
      <c r="I30" s="140"/>
      <c r="J30" s="140"/>
      <c r="K30" s="140"/>
      <c r="L30" s="140"/>
      <c r="M30" s="140"/>
      <c r="N30" s="140"/>
      <c r="O30" s="141"/>
      <c r="P30" s="141"/>
      <c r="Q30" s="141"/>
      <c r="R30" s="141"/>
      <c r="S30" s="141"/>
      <c r="T30" s="141"/>
      <c r="U30" s="141"/>
      <c r="V30" s="142"/>
    </row>
    <row r="31" spans="2:22" ht="15" customHeight="1" x14ac:dyDescent="0.25">
      <c r="B31" s="30"/>
      <c r="C31" s="30"/>
      <c r="M31" s="6"/>
    </row>
    <row r="32" spans="2:22" ht="15" customHeight="1" x14ac:dyDescent="0.25">
      <c r="B32" s="12"/>
      <c r="C32" s="12"/>
      <c r="M32" s="6"/>
    </row>
    <row r="33" spans="2:22" ht="15" customHeight="1" x14ac:dyDescent="0.3">
      <c r="B33" s="7" t="s">
        <v>95</v>
      </c>
      <c r="M33" s="6"/>
    </row>
    <row r="34" spans="2:22" ht="18.600000000000001" customHeight="1" x14ac:dyDescent="0.25">
      <c r="B34" s="60" t="s">
        <v>88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</row>
    <row r="35" spans="2:22" ht="40.35" customHeight="1" x14ac:dyDescent="0.25"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5"/>
    </row>
    <row r="36" spans="2:22" ht="15" customHeight="1" x14ac:dyDescent="0.25">
      <c r="B36" s="111"/>
      <c r="C36" s="111"/>
      <c r="E36" s="61"/>
      <c r="F36" s="61"/>
      <c r="M36" s="6"/>
    </row>
    <row r="37" spans="2:22" x14ac:dyDescent="0.25">
      <c r="B37" s="28"/>
      <c r="C37" s="28"/>
    </row>
    <row r="38" spans="2:22" ht="20.25" customHeight="1" x14ac:dyDescent="0.3">
      <c r="B38" s="7" t="s">
        <v>96</v>
      </c>
      <c r="C38" s="8"/>
      <c r="D38" s="8"/>
      <c r="E38" s="8"/>
      <c r="F38" s="8"/>
      <c r="G38" s="8"/>
      <c r="H38" s="8"/>
      <c r="I38" s="8"/>
      <c r="J38" s="8"/>
      <c r="M38" s="6"/>
    </row>
    <row r="39" spans="2:22" s="8" customFormat="1" ht="19.350000000000001" customHeight="1" x14ac:dyDescent="0.25">
      <c r="B39" s="60" t="s">
        <v>69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</row>
    <row r="40" spans="2:22" ht="24.95" customHeight="1" x14ac:dyDescent="0.25">
      <c r="B40" s="9" t="s">
        <v>2</v>
      </c>
      <c r="H40" s="10"/>
      <c r="V40" s="11" t="str">
        <f>CONCATENATE("Napsáno ",LEN(B41)," z 900 znaků")</f>
        <v>Napsáno 0 z 900 znaků</v>
      </c>
    </row>
    <row r="41" spans="2:22" ht="99.95" customHeight="1" x14ac:dyDescent="0.25"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5"/>
    </row>
    <row r="42" spans="2:22" x14ac:dyDescent="0.25">
      <c r="B42" s="111"/>
      <c r="C42" s="111"/>
    </row>
    <row r="43" spans="2:22" x14ac:dyDescent="0.25">
      <c r="B43" s="12"/>
      <c r="C43" s="12"/>
    </row>
    <row r="44" spans="2:22" ht="18.75" x14ac:dyDescent="0.25">
      <c r="B44" s="13" t="s">
        <v>97</v>
      </c>
    </row>
    <row r="45" spans="2:22" x14ac:dyDescent="0.25">
      <c r="B45" s="14" t="s">
        <v>3</v>
      </c>
    </row>
    <row r="46" spans="2:22" ht="24.95" customHeight="1" x14ac:dyDescent="0.25">
      <c r="B46" s="9" t="s">
        <v>2</v>
      </c>
      <c r="H46" s="10"/>
      <c r="V46" s="11" t="str">
        <f>CONCATENATE("Napsáno ",LEN(B47)," z 900 znaků")</f>
        <v>Napsáno 0 z 900 znaků</v>
      </c>
    </row>
    <row r="47" spans="2:22" ht="99.95" customHeight="1" x14ac:dyDescent="0.25"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5"/>
    </row>
    <row r="48" spans="2:22" x14ac:dyDescent="0.25">
      <c r="B48" s="111"/>
      <c r="C48" s="111"/>
    </row>
    <row r="49" spans="2:22" x14ac:dyDescent="0.25">
      <c r="B49" s="12"/>
      <c r="C49" s="12"/>
    </row>
    <row r="50" spans="2:22" ht="18.75" x14ac:dyDescent="0.25">
      <c r="B50" s="13" t="s">
        <v>108</v>
      </c>
    </row>
    <row r="51" spans="2:22" ht="36.75" customHeight="1" x14ac:dyDescent="0.25">
      <c r="B51" s="74" t="s">
        <v>113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</row>
    <row r="52" spans="2:22" ht="18.75" customHeight="1" x14ac:dyDescent="0.25">
      <c r="B52" s="15" t="s">
        <v>109</v>
      </c>
    </row>
    <row r="53" spans="2:22" ht="19.5" customHeight="1" x14ac:dyDescent="0.25">
      <c r="B53" s="9" t="s">
        <v>4</v>
      </c>
      <c r="H53" s="10"/>
      <c r="V53" s="11" t="str">
        <f>CONCATENATE("Napsáno ",LEN(B54)," ze 450 znaků")</f>
        <v>Napsáno 0 ze 450 znaků</v>
      </c>
    </row>
    <row r="54" spans="2:22" ht="60" customHeight="1" x14ac:dyDescent="0.25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5"/>
    </row>
    <row r="55" spans="2:22" x14ac:dyDescent="0.25">
      <c r="B55" s="111"/>
      <c r="C55" s="111"/>
    </row>
    <row r="56" spans="2:22" x14ac:dyDescent="0.25">
      <c r="B56" s="12"/>
      <c r="C56" s="12"/>
    </row>
    <row r="57" spans="2:22" ht="18.75" x14ac:dyDescent="0.25">
      <c r="B57" s="13" t="s">
        <v>98</v>
      </c>
    </row>
    <row r="58" spans="2:22" ht="40.35" customHeight="1" x14ac:dyDescent="0.25">
      <c r="B58" s="62" t="s">
        <v>70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</row>
    <row r="59" spans="2:22" ht="59.45" customHeight="1" x14ac:dyDescent="0.25">
      <c r="B59" s="62" t="s">
        <v>73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</row>
    <row r="60" spans="2:22" ht="16.5" customHeight="1" x14ac:dyDescent="0.25">
      <c r="B60" s="9" t="s">
        <v>5</v>
      </c>
      <c r="H60" s="10"/>
      <c r="V60" s="11" t="str">
        <f>CONCATENATE("Napsáno ",LEN(B61)," z 3600 znaků")</f>
        <v>Napsáno 0 z 3600 znaků</v>
      </c>
    </row>
    <row r="61" spans="2:22" ht="275.10000000000002" customHeight="1" x14ac:dyDescent="0.25">
      <c r="B61" s="63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5"/>
    </row>
    <row r="62" spans="2:22" x14ac:dyDescent="0.25">
      <c r="B62" s="61"/>
      <c r="C62" s="61"/>
    </row>
    <row r="63" spans="2:22" ht="13.7" customHeight="1" x14ac:dyDescent="0.25">
      <c r="B63" s="9" t="s">
        <v>72</v>
      </c>
      <c r="C63" s="12"/>
      <c r="V63" s="11" t="str">
        <f>CONCATENATE("Napsáno ",LEN(B64)," z 600 znaků")</f>
        <v>Napsáno 0 z 600 znaků</v>
      </c>
    </row>
    <row r="64" spans="2:22" ht="60" customHeight="1" x14ac:dyDescent="0.25">
      <c r="B64" s="75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</row>
    <row r="65" spans="2:22" ht="13.7" customHeight="1" x14ac:dyDescent="0.25">
      <c r="B65" s="111"/>
      <c r="C65" s="111"/>
    </row>
    <row r="66" spans="2:22" ht="13.7" customHeight="1" x14ac:dyDescent="0.25">
      <c r="B66" s="12"/>
      <c r="C66" s="12"/>
    </row>
    <row r="67" spans="2:22" ht="18.75" x14ac:dyDescent="0.25">
      <c r="B67" s="13" t="s">
        <v>99</v>
      </c>
    </row>
    <row r="68" spans="2:22" ht="76.5" customHeight="1" x14ac:dyDescent="0.25">
      <c r="B68" s="62" t="s">
        <v>110</v>
      </c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</row>
    <row r="69" spans="2:22" x14ac:dyDescent="0.25">
      <c r="B69" s="9" t="s">
        <v>5</v>
      </c>
      <c r="H69" s="10"/>
      <c r="V69" s="11" t="str">
        <f>CONCATENATE("Napsáno ",LEN(B70)," z 3600 znaků")</f>
        <v>Napsáno 0 z 3600 znaků</v>
      </c>
    </row>
    <row r="70" spans="2:22" ht="275.10000000000002" customHeight="1" x14ac:dyDescent="0.25"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5"/>
    </row>
    <row r="71" spans="2:22" x14ac:dyDescent="0.25">
      <c r="B71" s="111"/>
      <c r="C71" s="111"/>
    </row>
    <row r="72" spans="2:22" x14ac:dyDescent="0.25">
      <c r="B72" s="12"/>
      <c r="C72" s="12"/>
    </row>
    <row r="73" spans="2:22" ht="18.75" x14ac:dyDescent="0.25">
      <c r="B73" s="13" t="s">
        <v>71</v>
      </c>
    </row>
    <row r="74" spans="2:22" ht="49.5" customHeight="1" x14ac:dyDescent="0.25">
      <c r="B74" s="62" t="s">
        <v>111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</row>
    <row r="75" spans="2:22" ht="15.75" x14ac:dyDescent="0.25">
      <c r="B75" s="15" t="s">
        <v>6</v>
      </c>
    </row>
    <row r="76" spans="2:22" x14ac:dyDescent="0.25">
      <c r="B76" s="10" t="s">
        <v>7</v>
      </c>
    </row>
    <row r="77" spans="2:22" ht="16.5" customHeight="1" x14ac:dyDescent="0.25">
      <c r="B77" s="9" t="s">
        <v>2</v>
      </c>
      <c r="H77" s="10"/>
      <c r="V77" s="11" t="str">
        <f>CONCATENATE("Napsáno ",LEN(B78)," z 900 znaků")</f>
        <v>Napsáno 0 z 900 znaků</v>
      </c>
    </row>
    <row r="78" spans="2:22" ht="150" customHeight="1" x14ac:dyDescent="0.25">
      <c r="B78" s="71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3"/>
    </row>
    <row r="79" spans="2:22" ht="22.5" customHeight="1" x14ac:dyDescent="0.25">
      <c r="B79" s="15" t="s">
        <v>8</v>
      </c>
    </row>
    <row r="80" spans="2:22" ht="34.35" customHeight="1" x14ac:dyDescent="0.25">
      <c r="B80" s="60" t="s">
        <v>9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</row>
    <row r="81" spans="2:22" ht="18" customHeight="1" x14ac:dyDescent="0.25">
      <c r="B81" s="9" t="s">
        <v>2</v>
      </c>
      <c r="H81" s="10"/>
      <c r="V81" s="11" t="str">
        <f>CONCATENATE("Napsáno ",LEN(B82)," z 900 znaků")</f>
        <v>Napsáno 0 z 900 znaků</v>
      </c>
    </row>
    <row r="82" spans="2:22" ht="150" customHeight="1" x14ac:dyDescent="0.25">
      <c r="B82" s="71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3"/>
    </row>
    <row r="83" spans="2:22" ht="24.75" customHeight="1" x14ac:dyDescent="0.25">
      <c r="B83" s="15" t="s">
        <v>10</v>
      </c>
    </row>
    <row r="84" spans="2:22" ht="50.25" customHeight="1" x14ac:dyDescent="0.25">
      <c r="B84" s="60" t="s">
        <v>112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</row>
    <row r="85" spans="2:22" ht="16.5" customHeight="1" x14ac:dyDescent="0.25">
      <c r="B85" s="9" t="s">
        <v>2</v>
      </c>
      <c r="H85" s="10"/>
      <c r="V85" s="11" t="str">
        <f>CONCATENATE("Napsáno ",LEN(B86)," z 900 znaků")</f>
        <v>Napsáno 0 z 900 znaků</v>
      </c>
    </row>
    <row r="86" spans="2:22" ht="150" customHeight="1" x14ac:dyDescent="0.25">
      <c r="B86" s="71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3"/>
    </row>
    <row r="87" spans="2:22" ht="23.25" customHeight="1" x14ac:dyDescent="0.25">
      <c r="B87" s="15" t="s">
        <v>11</v>
      </c>
    </row>
    <row r="88" spans="2:22" ht="64.5" customHeight="1" x14ac:dyDescent="0.25">
      <c r="B88" s="60" t="s">
        <v>12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</row>
    <row r="89" spans="2:22" ht="18" customHeight="1" x14ac:dyDescent="0.25">
      <c r="B89" s="9" t="s">
        <v>2</v>
      </c>
      <c r="H89" s="10"/>
      <c r="V89" s="11" t="str">
        <f>CONCATENATE("Napsáno ",LEN(B90)," z 900 znaků")</f>
        <v>Napsáno 0 z 900 znaků</v>
      </c>
    </row>
    <row r="90" spans="2:22" ht="150" customHeight="1" x14ac:dyDescent="0.25">
      <c r="B90" s="71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3"/>
    </row>
    <row r="91" spans="2:22" x14ac:dyDescent="0.25">
      <c r="B91" s="111"/>
      <c r="C91" s="111"/>
    </row>
    <row r="92" spans="2:22" x14ac:dyDescent="0.25">
      <c r="B92" s="12"/>
      <c r="C92" s="12"/>
    </row>
    <row r="93" spans="2:22" ht="18.75" x14ac:dyDescent="0.25">
      <c r="B93" s="13" t="s">
        <v>100</v>
      </c>
    </row>
    <row r="94" spans="2:22" x14ac:dyDescent="0.25">
      <c r="B94" s="60" t="s">
        <v>13</v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</row>
    <row r="95" spans="2:22" ht="31.35" customHeight="1" x14ac:dyDescent="0.25">
      <c r="B95" s="66" t="s">
        <v>14</v>
      </c>
      <c r="C95" s="106"/>
      <c r="D95" s="106"/>
      <c r="E95" s="106"/>
      <c r="F95" s="67"/>
      <c r="G95" s="66" t="s">
        <v>15</v>
      </c>
      <c r="H95" s="67"/>
      <c r="I95" s="66" t="s">
        <v>16</v>
      </c>
      <c r="J95" s="67"/>
      <c r="K95" s="66" t="s">
        <v>17</v>
      </c>
      <c r="L95" s="67"/>
      <c r="M95" s="66" t="s">
        <v>18</v>
      </c>
      <c r="N95" s="67"/>
      <c r="O95" s="66" t="s">
        <v>19</v>
      </c>
      <c r="P95" s="67"/>
      <c r="Q95" s="66" t="s">
        <v>20</v>
      </c>
      <c r="R95" s="67"/>
      <c r="S95" s="66" t="s">
        <v>21</v>
      </c>
      <c r="T95" s="67"/>
      <c r="U95" s="66" t="s">
        <v>22</v>
      </c>
      <c r="V95" s="67"/>
    </row>
    <row r="96" spans="2:22" ht="28.35" customHeight="1" x14ac:dyDescent="0.25">
      <c r="B96" s="107" t="s">
        <v>23</v>
      </c>
      <c r="C96" s="56" t="s">
        <v>24</v>
      </c>
      <c r="D96" s="57"/>
      <c r="E96" s="57"/>
      <c r="F96" s="58"/>
      <c r="G96" s="68"/>
      <c r="H96" s="70"/>
      <c r="I96" s="68"/>
      <c r="J96" s="70"/>
      <c r="K96" s="68"/>
      <c r="L96" s="70"/>
      <c r="M96" s="68"/>
      <c r="N96" s="70"/>
      <c r="O96" s="68"/>
      <c r="P96" s="70"/>
      <c r="Q96" s="68"/>
      <c r="R96" s="70"/>
      <c r="S96" s="68"/>
      <c r="T96" s="70"/>
      <c r="U96" s="68"/>
      <c r="V96" s="70"/>
    </row>
    <row r="97" spans="2:22" ht="25.7" customHeight="1" x14ac:dyDescent="0.25">
      <c r="B97" s="108"/>
      <c r="C97" s="56" t="s">
        <v>25</v>
      </c>
      <c r="D97" s="57"/>
      <c r="E97" s="57"/>
      <c r="F97" s="58"/>
      <c r="G97" s="68"/>
      <c r="H97" s="70"/>
      <c r="I97" s="68"/>
      <c r="J97" s="70"/>
      <c r="K97" s="68"/>
      <c r="L97" s="70"/>
      <c r="M97" s="68"/>
      <c r="N97" s="70"/>
      <c r="O97" s="68"/>
      <c r="P97" s="70"/>
      <c r="Q97" s="68"/>
      <c r="R97" s="70"/>
      <c r="S97" s="68"/>
      <c r="T97" s="70"/>
      <c r="U97" s="68"/>
      <c r="V97" s="70"/>
    </row>
    <row r="98" spans="2:22" ht="32.450000000000003" customHeight="1" x14ac:dyDescent="0.25">
      <c r="B98" s="108"/>
      <c r="C98" s="56" t="s">
        <v>26</v>
      </c>
      <c r="D98" s="57"/>
      <c r="E98" s="57"/>
      <c r="F98" s="58"/>
      <c r="G98" s="68"/>
      <c r="H98" s="70"/>
      <c r="I98" s="68"/>
      <c r="J98" s="70"/>
      <c r="K98" s="68"/>
      <c r="L98" s="70"/>
      <c r="M98" s="68"/>
      <c r="N98" s="70"/>
      <c r="O98" s="68"/>
      <c r="P98" s="70"/>
      <c r="Q98" s="68"/>
      <c r="R98" s="70"/>
      <c r="S98" s="68"/>
      <c r="T98" s="70"/>
      <c r="U98" s="68"/>
      <c r="V98" s="70"/>
    </row>
    <row r="99" spans="2:22" ht="24.6" customHeight="1" x14ac:dyDescent="0.25">
      <c r="B99" s="109"/>
      <c r="C99" s="53" t="s">
        <v>27</v>
      </c>
      <c r="D99" s="54"/>
      <c r="E99" s="54"/>
      <c r="F99" s="55"/>
      <c r="G99" s="44">
        <f>SUM(G96:H98)</f>
        <v>0</v>
      </c>
      <c r="H99" s="45"/>
      <c r="I99" s="44">
        <f t="shared" ref="I99" si="0">SUM(I96:J98)</f>
        <v>0</v>
      </c>
      <c r="J99" s="45"/>
      <c r="K99" s="44">
        <f t="shared" ref="K99" si="1">SUM(K96:L98)</f>
        <v>0</v>
      </c>
      <c r="L99" s="45"/>
      <c r="M99" s="44">
        <f t="shared" ref="M99" si="2">SUM(M96:N98)</f>
        <v>0</v>
      </c>
      <c r="N99" s="45"/>
      <c r="O99" s="44">
        <f t="shared" ref="O99" si="3">SUM(O96:P98)</f>
        <v>0</v>
      </c>
      <c r="P99" s="45"/>
      <c r="Q99" s="44">
        <f t="shared" ref="Q99" si="4">SUM(Q96:R98)</f>
        <v>0</v>
      </c>
      <c r="R99" s="45"/>
      <c r="S99" s="44">
        <f t="shared" ref="S99" si="5">SUM(S96:T98)</f>
        <v>0</v>
      </c>
      <c r="T99" s="45"/>
      <c r="U99" s="44">
        <f t="shared" ref="U99" si="6">SUM(U96:V98)</f>
        <v>0</v>
      </c>
      <c r="V99" s="45"/>
    </row>
    <row r="100" spans="2:22" ht="22.7" customHeight="1" x14ac:dyDescent="0.25">
      <c r="B100" s="107" t="s">
        <v>28</v>
      </c>
      <c r="C100" s="56" t="s">
        <v>29</v>
      </c>
      <c r="D100" s="57"/>
      <c r="E100" s="57"/>
      <c r="F100" s="58"/>
      <c r="G100" s="68"/>
      <c r="H100" s="70"/>
      <c r="I100" s="68"/>
      <c r="J100" s="70"/>
      <c r="K100" s="68"/>
      <c r="L100" s="70"/>
      <c r="M100" s="68"/>
      <c r="N100" s="70"/>
      <c r="O100" s="68"/>
      <c r="P100" s="70"/>
      <c r="Q100" s="68"/>
      <c r="R100" s="70"/>
      <c r="S100" s="68"/>
      <c r="T100" s="70"/>
      <c r="U100" s="68"/>
      <c r="V100" s="70"/>
    </row>
    <row r="101" spans="2:22" ht="27" customHeight="1" x14ac:dyDescent="0.25">
      <c r="B101" s="108"/>
      <c r="C101" s="56" t="s">
        <v>30</v>
      </c>
      <c r="D101" s="57"/>
      <c r="E101" s="57"/>
      <c r="F101" s="58"/>
      <c r="G101" s="68"/>
      <c r="H101" s="70"/>
      <c r="I101" s="68"/>
      <c r="J101" s="70"/>
      <c r="K101" s="68"/>
      <c r="L101" s="70"/>
      <c r="M101" s="68"/>
      <c r="N101" s="70"/>
      <c r="O101" s="68"/>
      <c r="P101" s="70"/>
      <c r="Q101" s="68"/>
      <c r="R101" s="70"/>
      <c r="S101" s="68"/>
      <c r="T101" s="70"/>
      <c r="U101" s="68"/>
      <c r="V101" s="70"/>
    </row>
    <row r="102" spans="2:22" ht="26.45" customHeight="1" x14ac:dyDescent="0.25">
      <c r="B102" s="109"/>
      <c r="C102" s="53" t="s">
        <v>31</v>
      </c>
      <c r="D102" s="54"/>
      <c r="E102" s="54"/>
      <c r="F102" s="55"/>
      <c r="G102" s="44">
        <f>SUM(G100:H101)</f>
        <v>0</v>
      </c>
      <c r="H102" s="45"/>
      <c r="I102" s="44">
        <f t="shared" ref="I102" si="7">SUM(I100:J101)</f>
        <v>0</v>
      </c>
      <c r="J102" s="45"/>
      <c r="K102" s="44">
        <f t="shared" ref="K102" si="8">SUM(K100:L101)</f>
        <v>0</v>
      </c>
      <c r="L102" s="45"/>
      <c r="M102" s="44">
        <f t="shared" ref="M102" si="9">SUM(M100:N101)</f>
        <v>0</v>
      </c>
      <c r="N102" s="45"/>
      <c r="O102" s="44">
        <f t="shared" ref="O102" si="10">SUM(O100:P101)</f>
        <v>0</v>
      </c>
      <c r="P102" s="45"/>
      <c r="Q102" s="44">
        <f t="shared" ref="Q102" si="11">SUM(Q100:R101)</f>
        <v>0</v>
      </c>
      <c r="R102" s="45"/>
      <c r="S102" s="44">
        <f t="shared" ref="S102" si="12">SUM(S100:T101)</f>
        <v>0</v>
      </c>
      <c r="T102" s="45"/>
      <c r="U102" s="44">
        <v>0</v>
      </c>
      <c r="V102" s="45"/>
    </row>
    <row r="103" spans="2:22" ht="28.7" customHeight="1" x14ac:dyDescent="0.25">
      <c r="B103" s="66" t="s">
        <v>32</v>
      </c>
      <c r="C103" s="106"/>
      <c r="D103" s="106"/>
      <c r="E103" s="106"/>
      <c r="F103" s="67"/>
      <c r="G103" s="46">
        <f>SUM(G99+G102)</f>
        <v>0</v>
      </c>
      <c r="H103" s="47"/>
      <c r="I103" s="46">
        <f t="shared" ref="I103" si="13">SUM(I99+I102)</f>
        <v>0</v>
      </c>
      <c r="J103" s="47"/>
      <c r="K103" s="46">
        <f t="shared" ref="K103" si="14">SUM(K99+K102)</f>
        <v>0</v>
      </c>
      <c r="L103" s="47"/>
      <c r="M103" s="46">
        <f t="shared" ref="M103" si="15">SUM(M99+M102)</f>
        <v>0</v>
      </c>
      <c r="N103" s="47"/>
      <c r="O103" s="46">
        <f t="shared" ref="O103" si="16">SUM(O99+O102)</f>
        <v>0</v>
      </c>
      <c r="P103" s="47"/>
      <c r="Q103" s="46">
        <f t="shared" ref="Q103" si="17">SUM(Q99+Q102)</f>
        <v>0</v>
      </c>
      <c r="R103" s="47"/>
      <c r="S103" s="46">
        <f t="shared" ref="S103" si="18">SUM(S99+S102)</f>
        <v>0</v>
      </c>
      <c r="T103" s="47"/>
      <c r="U103" s="46">
        <f t="shared" ref="U103" si="19">SUM(U99+U102)</f>
        <v>0</v>
      </c>
      <c r="V103" s="47"/>
    </row>
    <row r="104" spans="2:22" x14ac:dyDescent="0.25">
      <c r="B104" s="12"/>
      <c r="C104" s="12"/>
    </row>
    <row r="105" spans="2:22" ht="28.35" customHeight="1" x14ac:dyDescent="0.25">
      <c r="B105" s="51" t="s">
        <v>33</v>
      </c>
      <c r="C105" s="51"/>
      <c r="D105" s="51"/>
      <c r="E105" s="51"/>
      <c r="F105" s="51"/>
      <c r="G105" s="52">
        <f>SUM(G103:V103)</f>
        <v>0</v>
      </c>
      <c r="H105" s="52"/>
      <c r="I105" s="52"/>
      <c r="J105" s="52"/>
    </row>
    <row r="106" spans="2:22" x14ac:dyDescent="0.25">
      <c r="B106" s="12"/>
      <c r="C106" s="12"/>
    </row>
    <row r="107" spans="2:22" ht="22.5" customHeight="1" x14ac:dyDescent="0.25">
      <c r="B107" s="15" t="s">
        <v>34</v>
      </c>
    </row>
    <row r="108" spans="2:22" ht="17.25" customHeight="1" x14ac:dyDescent="0.25">
      <c r="B108" s="16" t="s">
        <v>35</v>
      </c>
    </row>
    <row r="109" spans="2:22" ht="17.25" customHeight="1" x14ac:dyDescent="0.25">
      <c r="B109" s="9" t="s">
        <v>2</v>
      </c>
      <c r="H109" s="10"/>
      <c r="V109" s="11" t="str">
        <f>CONCATENATE("Napsáno ",LEN(B110)," z 900 znaků")</f>
        <v>Napsáno 0 z 900 znaků</v>
      </c>
    </row>
    <row r="110" spans="2:22" ht="150" customHeight="1" x14ac:dyDescent="0.25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5"/>
    </row>
    <row r="111" spans="2:22" x14ac:dyDescent="0.25">
      <c r="B111" s="111"/>
      <c r="C111" s="111"/>
    </row>
    <row r="112" spans="2:22" x14ac:dyDescent="0.25">
      <c r="B112" s="12"/>
      <c r="C112" s="12"/>
    </row>
    <row r="113" spans="2:26" ht="18.75" x14ac:dyDescent="0.25">
      <c r="B113" s="13" t="s">
        <v>101</v>
      </c>
    </row>
    <row r="114" spans="2:26" ht="19.5" customHeight="1" x14ac:dyDescent="0.25">
      <c r="B114" s="105" t="s">
        <v>144</v>
      </c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</row>
    <row r="115" spans="2:26" ht="34.5" customHeight="1" x14ac:dyDescent="0.25">
      <c r="B115" s="51" t="s">
        <v>36</v>
      </c>
      <c r="C115" s="51"/>
      <c r="D115" s="51"/>
      <c r="E115" s="51" t="s">
        <v>145</v>
      </c>
      <c r="F115" s="51"/>
      <c r="G115" s="51" t="s">
        <v>37</v>
      </c>
      <c r="H115" s="51"/>
      <c r="I115" s="51"/>
      <c r="J115" s="51"/>
      <c r="K115" s="51" t="s">
        <v>38</v>
      </c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</row>
    <row r="116" spans="2:26" ht="30" customHeight="1" x14ac:dyDescent="0.25">
      <c r="B116" s="48" t="s">
        <v>83</v>
      </c>
      <c r="C116" s="48"/>
      <c r="D116" s="48"/>
      <c r="E116" s="131"/>
      <c r="F116" s="131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</row>
    <row r="117" spans="2:26" ht="30" customHeight="1" x14ac:dyDescent="0.25">
      <c r="B117" s="48" t="s">
        <v>83</v>
      </c>
      <c r="C117" s="48"/>
      <c r="D117" s="48"/>
      <c r="E117" s="131"/>
      <c r="F117" s="131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</row>
    <row r="118" spans="2:26" ht="30" customHeight="1" x14ac:dyDescent="0.25">
      <c r="B118" s="48" t="s">
        <v>83</v>
      </c>
      <c r="C118" s="48"/>
      <c r="D118" s="48"/>
      <c r="E118" s="131"/>
      <c r="F118" s="131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</row>
    <row r="119" spans="2:26" x14ac:dyDescent="0.25">
      <c r="B119" s="40" t="s">
        <v>137</v>
      </c>
      <c r="C119" s="40"/>
      <c r="D119" s="40"/>
      <c r="E119" s="41">
        <f>SUM(E116:F118)</f>
        <v>0</v>
      </c>
      <c r="F119" s="41"/>
    </row>
    <row r="120" spans="2:26" x14ac:dyDescent="0.25">
      <c r="B120" s="12"/>
      <c r="C120" s="12"/>
    </row>
    <row r="121" spans="2:26" ht="18.75" x14ac:dyDescent="0.25">
      <c r="B121" s="13" t="s">
        <v>102</v>
      </c>
    </row>
    <row r="122" spans="2:26" ht="66" customHeight="1" x14ac:dyDescent="0.25">
      <c r="B122" s="88" t="s">
        <v>39</v>
      </c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</row>
    <row r="123" spans="2:26" ht="21" customHeight="1" x14ac:dyDescent="0.25">
      <c r="B123" s="17" t="s">
        <v>40</v>
      </c>
    </row>
    <row r="124" spans="2:26" x14ac:dyDescent="0.25">
      <c r="B124" s="94" t="s">
        <v>41</v>
      </c>
      <c r="C124" s="94"/>
      <c r="D124" s="18">
        <v>2021</v>
      </c>
      <c r="H124" s="19">
        <v>1</v>
      </c>
      <c r="I124" s="19">
        <v>2</v>
      </c>
      <c r="J124" s="19">
        <v>3</v>
      </c>
      <c r="K124" s="19">
        <v>4</v>
      </c>
      <c r="L124" s="19">
        <v>5</v>
      </c>
      <c r="M124" s="19">
        <v>6</v>
      </c>
      <c r="N124" s="19">
        <v>7</v>
      </c>
      <c r="O124" s="19">
        <v>8</v>
      </c>
      <c r="P124" s="19">
        <v>9</v>
      </c>
      <c r="Q124" s="19">
        <v>10</v>
      </c>
      <c r="R124" s="19">
        <v>11</v>
      </c>
      <c r="S124" s="19">
        <v>12</v>
      </c>
      <c r="T124" s="19">
        <v>13</v>
      </c>
      <c r="U124" s="19">
        <v>14</v>
      </c>
      <c r="V124" s="19">
        <v>15</v>
      </c>
    </row>
    <row r="125" spans="2:26" x14ac:dyDescent="0.25">
      <c r="H125" s="19" t="str">
        <f>CONCATENATE("1. pol. ",H126)</f>
        <v>1. pol. 2021</v>
      </c>
      <c r="I125" s="19" t="str">
        <f>CONCATENATE("2. pol. ",H126)</f>
        <v>2. pol. 2021</v>
      </c>
      <c r="J125" s="19" t="str">
        <f>CONCATENATE("1. pol. ",J126)</f>
        <v>1. pol. 2022</v>
      </c>
      <c r="K125" s="19" t="str">
        <f>CONCATENATE("2. pol. ",J126)</f>
        <v>2. pol. 2022</v>
      </c>
      <c r="L125" s="19" t="str">
        <f>CONCATENATE("1. pol. ",L126)</f>
        <v>1. pol. 2023</v>
      </c>
      <c r="M125" s="19" t="str">
        <f>CONCATENATE("2. pol. ",L126)</f>
        <v>2. pol. 2023</v>
      </c>
      <c r="N125" s="19" t="str">
        <f>CONCATENATE("1. pol. ",N126)</f>
        <v>1. pol. 2024</v>
      </c>
      <c r="O125" s="19" t="str">
        <f>CONCATENATE("2. pol. ",N126)</f>
        <v>2. pol. 2024</v>
      </c>
      <c r="P125" s="19" t="str">
        <f>CONCATENATE("1. pol. ",P126)</f>
        <v>1. pol. 2025</v>
      </c>
      <c r="Q125" s="19" t="str">
        <f>CONCATENATE("2. pol. ",P126)</f>
        <v>2. pol. 2025</v>
      </c>
      <c r="R125" s="19" t="str">
        <f>CONCATENATE("1. pol. ",R126)</f>
        <v>1. pol. 2026</v>
      </c>
      <c r="S125" s="19" t="str">
        <f>CONCATENATE("2. pol. ",R126)</f>
        <v>2. pol. 2026</v>
      </c>
      <c r="T125" s="19" t="str">
        <f>CONCATENATE("1. pol. ",T126)</f>
        <v>1. pol. 2027</v>
      </c>
      <c r="U125" s="19" t="str">
        <f>CONCATENATE("2. pol. ",T126)</f>
        <v>2. pol. 2027</v>
      </c>
      <c r="V125" s="19" t="str">
        <f>CONCATENATE("1. pol. ",V126)</f>
        <v>1. pol. 2028</v>
      </c>
    </row>
    <row r="126" spans="2:26" ht="15" customHeight="1" x14ac:dyDescent="0.25">
      <c r="B126" s="95" t="s">
        <v>42</v>
      </c>
      <c r="C126" s="96"/>
      <c r="D126" s="96"/>
      <c r="E126" s="97"/>
      <c r="F126" s="101" t="s">
        <v>43</v>
      </c>
      <c r="G126" s="101" t="s">
        <v>44</v>
      </c>
      <c r="H126" s="89">
        <f>D124</f>
        <v>2021</v>
      </c>
      <c r="I126" s="90"/>
      <c r="J126" s="89">
        <f>H126+1</f>
        <v>2022</v>
      </c>
      <c r="K126" s="90"/>
      <c r="L126" s="89">
        <f t="shared" ref="L126" si="20">J126+1</f>
        <v>2023</v>
      </c>
      <c r="M126" s="90"/>
      <c r="N126" s="89">
        <f t="shared" ref="N126" si="21">L126+1</f>
        <v>2024</v>
      </c>
      <c r="O126" s="90"/>
      <c r="P126" s="89">
        <f t="shared" ref="P126" si="22">N126+1</f>
        <v>2025</v>
      </c>
      <c r="Q126" s="90"/>
      <c r="R126" s="89">
        <f t="shared" ref="R126" si="23">P126+1</f>
        <v>2026</v>
      </c>
      <c r="S126" s="90"/>
      <c r="T126" s="89">
        <f t="shared" ref="T126" si="24">R126+1</f>
        <v>2027</v>
      </c>
      <c r="U126" s="90"/>
      <c r="V126" s="20">
        <f>T126+1</f>
        <v>2028</v>
      </c>
    </row>
    <row r="127" spans="2:26" ht="15" customHeight="1" x14ac:dyDescent="0.25">
      <c r="B127" s="98"/>
      <c r="C127" s="99"/>
      <c r="D127" s="99"/>
      <c r="E127" s="100"/>
      <c r="F127" s="102"/>
      <c r="G127" s="102"/>
      <c r="H127" s="21" t="s">
        <v>45</v>
      </c>
      <c r="I127" s="21" t="s">
        <v>46</v>
      </c>
      <c r="J127" s="21" t="s">
        <v>45</v>
      </c>
      <c r="K127" s="21" t="s">
        <v>46</v>
      </c>
      <c r="L127" s="21" t="s">
        <v>45</v>
      </c>
      <c r="M127" s="21" t="s">
        <v>46</v>
      </c>
      <c r="N127" s="21" t="s">
        <v>45</v>
      </c>
      <c r="O127" s="21" t="s">
        <v>46</v>
      </c>
      <c r="P127" s="21" t="s">
        <v>45</v>
      </c>
      <c r="Q127" s="21" t="s">
        <v>46</v>
      </c>
      <c r="R127" s="21" t="s">
        <v>45</v>
      </c>
      <c r="S127" s="21" t="s">
        <v>46</v>
      </c>
      <c r="T127" s="21" t="s">
        <v>45</v>
      </c>
      <c r="U127" s="21" t="s">
        <v>46</v>
      </c>
      <c r="V127" s="21" t="s">
        <v>45</v>
      </c>
    </row>
    <row r="128" spans="2:26" x14ac:dyDescent="0.25">
      <c r="B128" s="22" t="s">
        <v>47</v>
      </c>
      <c r="C128" s="91"/>
      <c r="D128" s="92"/>
      <c r="E128" s="93"/>
      <c r="F128" s="23"/>
      <c r="G128" s="23"/>
      <c r="H128" s="24">
        <f t="shared" ref="H128:V128" si="25">IF(OR(H$124=$Y128,H$124=$Z128,AND(H$124&gt;$Y128,H$124&lt;$Z128)),1,2)</f>
        <v>2</v>
      </c>
      <c r="I128" s="24">
        <f t="shared" si="25"/>
        <v>2</v>
      </c>
      <c r="J128" s="24">
        <f t="shared" si="25"/>
        <v>2</v>
      </c>
      <c r="K128" s="24">
        <f t="shared" si="25"/>
        <v>2</v>
      </c>
      <c r="L128" s="24">
        <f t="shared" si="25"/>
        <v>2</v>
      </c>
      <c r="M128" s="24">
        <f t="shared" si="25"/>
        <v>2</v>
      </c>
      <c r="N128" s="24">
        <f t="shared" si="25"/>
        <v>2</v>
      </c>
      <c r="O128" s="24">
        <f t="shared" si="25"/>
        <v>2</v>
      </c>
      <c r="P128" s="24">
        <f t="shared" si="25"/>
        <v>2</v>
      </c>
      <c r="Q128" s="24">
        <f t="shared" si="25"/>
        <v>2</v>
      </c>
      <c r="R128" s="24">
        <f t="shared" si="25"/>
        <v>2</v>
      </c>
      <c r="S128" s="24">
        <f t="shared" si="25"/>
        <v>2</v>
      </c>
      <c r="T128" s="24">
        <f t="shared" si="25"/>
        <v>2</v>
      </c>
      <c r="U128" s="24">
        <f t="shared" si="25"/>
        <v>2</v>
      </c>
      <c r="V128" s="24">
        <f t="shared" si="25"/>
        <v>2</v>
      </c>
      <c r="W128" s="25" t="str">
        <f>CONCATENATE("1. pol. ",$H$126)</f>
        <v>1. pol. 2021</v>
      </c>
      <c r="X128" s="25">
        <v>1</v>
      </c>
      <c r="Y128" s="25" t="str">
        <f>IF(F128="","",VLOOKUP(F128,$W$128:$X$142,2,FALSE))</f>
        <v/>
      </c>
      <c r="Z128" s="25" t="str">
        <f>IF(G128="","",VLOOKUP(G128,$W$128:$X$142,2,FALSE))</f>
        <v/>
      </c>
    </row>
    <row r="129" spans="2:26" x14ac:dyDescent="0.25">
      <c r="B129" s="22" t="s">
        <v>48</v>
      </c>
      <c r="C129" s="91"/>
      <c r="D129" s="92"/>
      <c r="E129" s="93"/>
      <c r="F129" s="23"/>
      <c r="G129" s="23"/>
      <c r="H129" s="24">
        <f t="shared" ref="H129:V147" si="26">IF(OR(H$124=$Y129,H$124=$Z129,AND(H$124&gt;$Y129,H$124&lt;$Z129)),1,2)</f>
        <v>2</v>
      </c>
      <c r="I129" s="24">
        <f t="shared" ref="I129:V129" si="27">IF(OR(I$124=$Y129,I$124=$Z129,AND(I$124&gt;$Y129,I$124&lt;$Z129)),1,2)</f>
        <v>2</v>
      </c>
      <c r="J129" s="24">
        <f t="shared" si="27"/>
        <v>2</v>
      </c>
      <c r="K129" s="24">
        <f t="shared" si="27"/>
        <v>2</v>
      </c>
      <c r="L129" s="24">
        <f t="shared" si="27"/>
        <v>2</v>
      </c>
      <c r="M129" s="24">
        <f t="shared" si="27"/>
        <v>2</v>
      </c>
      <c r="N129" s="24">
        <f t="shared" si="27"/>
        <v>2</v>
      </c>
      <c r="O129" s="24">
        <f t="shared" si="27"/>
        <v>2</v>
      </c>
      <c r="P129" s="24">
        <f t="shared" si="27"/>
        <v>2</v>
      </c>
      <c r="Q129" s="24">
        <f t="shared" si="27"/>
        <v>2</v>
      </c>
      <c r="R129" s="24">
        <f t="shared" si="27"/>
        <v>2</v>
      </c>
      <c r="S129" s="24">
        <f t="shared" si="27"/>
        <v>2</v>
      </c>
      <c r="T129" s="24">
        <f t="shared" si="27"/>
        <v>2</v>
      </c>
      <c r="U129" s="24">
        <f t="shared" si="27"/>
        <v>2</v>
      </c>
      <c r="V129" s="24">
        <f t="shared" si="27"/>
        <v>2</v>
      </c>
      <c r="W129" s="25" t="str">
        <f>CONCATENATE("2. pol. ",$H$126)</f>
        <v>2. pol. 2021</v>
      </c>
      <c r="X129" s="25">
        <v>2</v>
      </c>
      <c r="Y129" s="25" t="str">
        <f t="shared" ref="Y129:Z142" si="28">IF(F129="","",VLOOKUP(F129,$W$128:$X$142,2,FALSE))</f>
        <v/>
      </c>
      <c r="Z129" s="25" t="str">
        <f t="shared" si="28"/>
        <v/>
      </c>
    </row>
    <row r="130" spans="2:26" x14ac:dyDescent="0.25">
      <c r="B130" s="22" t="s">
        <v>49</v>
      </c>
      <c r="C130" s="91"/>
      <c r="D130" s="92"/>
      <c r="E130" s="93"/>
      <c r="F130" s="23"/>
      <c r="G130" s="23"/>
      <c r="H130" s="24">
        <f t="shared" si="26"/>
        <v>2</v>
      </c>
      <c r="I130" s="24">
        <f t="shared" si="26"/>
        <v>2</v>
      </c>
      <c r="J130" s="24">
        <f t="shared" ref="J130:V143" si="29">IF(OR(J$124=$Y130,J$124=$Z130,AND(J$124&gt;$Y130,J$124&lt;$Z130)),1,2)</f>
        <v>2</v>
      </c>
      <c r="K130" s="24">
        <f t="shared" si="29"/>
        <v>2</v>
      </c>
      <c r="L130" s="24">
        <f t="shared" si="29"/>
        <v>2</v>
      </c>
      <c r="M130" s="24">
        <f t="shared" si="29"/>
        <v>2</v>
      </c>
      <c r="N130" s="24">
        <f t="shared" si="29"/>
        <v>2</v>
      </c>
      <c r="O130" s="24">
        <f t="shared" si="29"/>
        <v>2</v>
      </c>
      <c r="P130" s="24">
        <f t="shared" si="29"/>
        <v>2</v>
      </c>
      <c r="Q130" s="24">
        <f t="shared" si="29"/>
        <v>2</v>
      </c>
      <c r="R130" s="24">
        <f t="shared" si="29"/>
        <v>2</v>
      </c>
      <c r="S130" s="24">
        <f t="shared" si="29"/>
        <v>2</v>
      </c>
      <c r="T130" s="24">
        <f t="shared" si="29"/>
        <v>2</v>
      </c>
      <c r="U130" s="24">
        <f t="shared" si="29"/>
        <v>2</v>
      </c>
      <c r="V130" s="24">
        <f t="shared" si="29"/>
        <v>2</v>
      </c>
      <c r="W130" s="25" t="str">
        <f>CONCATENATE("1. pol. ",$H$126+1)</f>
        <v>1. pol. 2022</v>
      </c>
      <c r="X130" s="25">
        <v>3</v>
      </c>
      <c r="Y130" s="25" t="str">
        <f t="shared" si="28"/>
        <v/>
      </c>
      <c r="Z130" s="25" t="str">
        <f t="shared" si="28"/>
        <v/>
      </c>
    </row>
    <row r="131" spans="2:26" x14ac:dyDescent="0.25">
      <c r="B131" s="22" t="s">
        <v>50</v>
      </c>
      <c r="C131" s="91"/>
      <c r="D131" s="92"/>
      <c r="E131" s="93"/>
      <c r="F131" s="23"/>
      <c r="G131" s="23"/>
      <c r="H131" s="24">
        <f t="shared" si="26"/>
        <v>2</v>
      </c>
      <c r="I131" s="24">
        <f t="shared" ref="I131:I143" si="30">IF(OR(I$124=$Y131,I$124=$Z131,AND(I$124&gt;$Y131,I$124&lt;$Z131)),1,2)</f>
        <v>2</v>
      </c>
      <c r="J131" s="24">
        <f t="shared" si="29"/>
        <v>2</v>
      </c>
      <c r="K131" s="24">
        <f t="shared" si="29"/>
        <v>2</v>
      </c>
      <c r="L131" s="24">
        <f t="shared" si="29"/>
        <v>2</v>
      </c>
      <c r="M131" s="24">
        <f t="shared" si="29"/>
        <v>2</v>
      </c>
      <c r="N131" s="24">
        <f t="shared" si="29"/>
        <v>2</v>
      </c>
      <c r="O131" s="24">
        <f t="shared" si="29"/>
        <v>2</v>
      </c>
      <c r="P131" s="24">
        <f t="shared" si="29"/>
        <v>2</v>
      </c>
      <c r="Q131" s="24">
        <f t="shared" si="29"/>
        <v>2</v>
      </c>
      <c r="R131" s="24">
        <f t="shared" si="29"/>
        <v>2</v>
      </c>
      <c r="S131" s="24">
        <f t="shared" si="29"/>
        <v>2</v>
      </c>
      <c r="T131" s="24">
        <f t="shared" si="29"/>
        <v>2</v>
      </c>
      <c r="U131" s="24">
        <f t="shared" si="29"/>
        <v>2</v>
      </c>
      <c r="V131" s="24">
        <f t="shared" si="29"/>
        <v>2</v>
      </c>
      <c r="W131" s="25" t="str">
        <f>CONCATENATE("2. pol. ",$H$126+1)</f>
        <v>2. pol. 2022</v>
      </c>
      <c r="X131" s="25">
        <v>4</v>
      </c>
      <c r="Y131" s="25" t="str">
        <f t="shared" si="28"/>
        <v/>
      </c>
      <c r="Z131" s="25" t="str">
        <f t="shared" si="28"/>
        <v/>
      </c>
    </row>
    <row r="132" spans="2:26" x14ac:dyDescent="0.25">
      <c r="B132" s="22" t="s">
        <v>51</v>
      </c>
      <c r="C132" s="91"/>
      <c r="D132" s="92"/>
      <c r="E132" s="93"/>
      <c r="F132" s="23"/>
      <c r="G132" s="23"/>
      <c r="H132" s="24">
        <f t="shared" si="26"/>
        <v>2</v>
      </c>
      <c r="I132" s="24">
        <f t="shared" si="30"/>
        <v>2</v>
      </c>
      <c r="J132" s="24">
        <f t="shared" si="29"/>
        <v>2</v>
      </c>
      <c r="K132" s="24">
        <f t="shared" si="29"/>
        <v>2</v>
      </c>
      <c r="L132" s="24">
        <f t="shared" si="29"/>
        <v>2</v>
      </c>
      <c r="M132" s="24">
        <f t="shared" si="29"/>
        <v>2</v>
      </c>
      <c r="N132" s="24">
        <f t="shared" si="29"/>
        <v>2</v>
      </c>
      <c r="O132" s="24">
        <f t="shared" si="29"/>
        <v>2</v>
      </c>
      <c r="P132" s="24">
        <f t="shared" si="29"/>
        <v>2</v>
      </c>
      <c r="Q132" s="24">
        <f t="shared" si="29"/>
        <v>2</v>
      </c>
      <c r="R132" s="24">
        <f t="shared" si="29"/>
        <v>2</v>
      </c>
      <c r="S132" s="24">
        <f t="shared" si="29"/>
        <v>2</v>
      </c>
      <c r="T132" s="24">
        <f t="shared" si="29"/>
        <v>2</v>
      </c>
      <c r="U132" s="24">
        <f t="shared" si="29"/>
        <v>2</v>
      </c>
      <c r="V132" s="24">
        <f t="shared" si="29"/>
        <v>2</v>
      </c>
      <c r="W132" s="25" t="str">
        <f>CONCATENATE("1. pol. ",$H$126+2)</f>
        <v>1. pol. 2023</v>
      </c>
      <c r="X132" s="25">
        <v>5</v>
      </c>
      <c r="Y132" s="25" t="str">
        <f t="shared" si="28"/>
        <v/>
      </c>
      <c r="Z132" s="25" t="str">
        <f t="shared" si="28"/>
        <v/>
      </c>
    </row>
    <row r="133" spans="2:26" x14ac:dyDescent="0.25">
      <c r="B133" s="22" t="s">
        <v>52</v>
      </c>
      <c r="C133" s="91"/>
      <c r="D133" s="92"/>
      <c r="E133" s="93"/>
      <c r="F133" s="23"/>
      <c r="G133" s="23"/>
      <c r="H133" s="24">
        <f t="shared" si="26"/>
        <v>2</v>
      </c>
      <c r="I133" s="24">
        <f t="shared" si="30"/>
        <v>2</v>
      </c>
      <c r="J133" s="24">
        <f t="shared" si="29"/>
        <v>2</v>
      </c>
      <c r="K133" s="24">
        <f t="shared" si="29"/>
        <v>2</v>
      </c>
      <c r="L133" s="24">
        <f t="shared" si="29"/>
        <v>2</v>
      </c>
      <c r="M133" s="24">
        <f t="shared" si="29"/>
        <v>2</v>
      </c>
      <c r="N133" s="24">
        <f t="shared" si="29"/>
        <v>2</v>
      </c>
      <c r="O133" s="24">
        <f t="shared" si="29"/>
        <v>2</v>
      </c>
      <c r="P133" s="24">
        <f t="shared" si="29"/>
        <v>2</v>
      </c>
      <c r="Q133" s="24">
        <f t="shared" si="29"/>
        <v>2</v>
      </c>
      <c r="R133" s="24">
        <f t="shared" si="29"/>
        <v>2</v>
      </c>
      <c r="S133" s="24">
        <f t="shared" si="29"/>
        <v>2</v>
      </c>
      <c r="T133" s="24">
        <f t="shared" si="29"/>
        <v>2</v>
      </c>
      <c r="U133" s="24">
        <f t="shared" si="29"/>
        <v>2</v>
      </c>
      <c r="V133" s="24">
        <f t="shared" si="29"/>
        <v>2</v>
      </c>
      <c r="W133" s="25" t="str">
        <f>CONCATENATE("2. pol. ",$H$126+2)</f>
        <v>2. pol. 2023</v>
      </c>
      <c r="X133" s="25">
        <v>6</v>
      </c>
      <c r="Y133" s="25" t="str">
        <f t="shared" si="28"/>
        <v/>
      </c>
      <c r="Z133" s="25" t="str">
        <f t="shared" si="28"/>
        <v/>
      </c>
    </row>
    <row r="134" spans="2:26" x14ac:dyDescent="0.25">
      <c r="B134" s="22" t="s">
        <v>53</v>
      </c>
      <c r="C134" s="91"/>
      <c r="D134" s="92"/>
      <c r="E134" s="93"/>
      <c r="F134" s="23"/>
      <c r="G134" s="23"/>
      <c r="H134" s="24">
        <f t="shared" si="26"/>
        <v>2</v>
      </c>
      <c r="I134" s="24">
        <f t="shared" si="30"/>
        <v>2</v>
      </c>
      <c r="J134" s="24">
        <f t="shared" si="29"/>
        <v>2</v>
      </c>
      <c r="K134" s="24">
        <f t="shared" si="29"/>
        <v>2</v>
      </c>
      <c r="L134" s="24">
        <f t="shared" si="29"/>
        <v>2</v>
      </c>
      <c r="M134" s="24">
        <f t="shared" si="29"/>
        <v>2</v>
      </c>
      <c r="N134" s="24">
        <f t="shared" si="29"/>
        <v>2</v>
      </c>
      <c r="O134" s="24">
        <f t="shared" si="29"/>
        <v>2</v>
      </c>
      <c r="P134" s="24">
        <f t="shared" si="29"/>
        <v>2</v>
      </c>
      <c r="Q134" s="24">
        <f t="shared" si="29"/>
        <v>2</v>
      </c>
      <c r="R134" s="24">
        <f t="shared" si="29"/>
        <v>2</v>
      </c>
      <c r="S134" s="24">
        <f t="shared" si="29"/>
        <v>2</v>
      </c>
      <c r="T134" s="24">
        <f t="shared" si="29"/>
        <v>2</v>
      </c>
      <c r="U134" s="24">
        <f t="shared" si="29"/>
        <v>2</v>
      </c>
      <c r="V134" s="24">
        <f t="shared" si="29"/>
        <v>2</v>
      </c>
      <c r="W134" s="25" t="str">
        <f>CONCATENATE("1. pol. ",$H$126+3)</f>
        <v>1. pol. 2024</v>
      </c>
      <c r="X134" s="25">
        <v>7</v>
      </c>
      <c r="Y134" s="25" t="str">
        <f t="shared" si="28"/>
        <v/>
      </c>
      <c r="Z134" s="25" t="str">
        <f t="shared" si="28"/>
        <v/>
      </c>
    </row>
    <row r="135" spans="2:26" x14ac:dyDescent="0.25">
      <c r="B135" s="22" t="s">
        <v>54</v>
      </c>
      <c r="C135" s="91"/>
      <c r="D135" s="92"/>
      <c r="E135" s="93"/>
      <c r="F135" s="23"/>
      <c r="G135" s="23"/>
      <c r="H135" s="24">
        <f t="shared" si="26"/>
        <v>2</v>
      </c>
      <c r="I135" s="24">
        <f t="shared" si="30"/>
        <v>2</v>
      </c>
      <c r="J135" s="24">
        <f t="shared" si="29"/>
        <v>2</v>
      </c>
      <c r="K135" s="24">
        <f t="shared" si="29"/>
        <v>2</v>
      </c>
      <c r="L135" s="24">
        <f t="shared" si="29"/>
        <v>2</v>
      </c>
      <c r="M135" s="24">
        <f t="shared" si="29"/>
        <v>2</v>
      </c>
      <c r="N135" s="24">
        <f t="shared" si="29"/>
        <v>2</v>
      </c>
      <c r="O135" s="24">
        <f t="shared" si="29"/>
        <v>2</v>
      </c>
      <c r="P135" s="24">
        <f t="shared" si="29"/>
        <v>2</v>
      </c>
      <c r="Q135" s="24">
        <f t="shared" si="29"/>
        <v>2</v>
      </c>
      <c r="R135" s="24">
        <f t="shared" si="29"/>
        <v>2</v>
      </c>
      <c r="S135" s="24">
        <f t="shared" si="29"/>
        <v>2</v>
      </c>
      <c r="T135" s="24">
        <f t="shared" si="29"/>
        <v>2</v>
      </c>
      <c r="U135" s="24">
        <f t="shared" si="29"/>
        <v>2</v>
      </c>
      <c r="V135" s="24">
        <f t="shared" si="29"/>
        <v>2</v>
      </c>
      <c r="W135" s="25" t="str">
        <f>CONCATENATE("2. pol. ",$H$126+3)</f>
        <v>2. pol. 2024</v>
      </c>
      <c r="X135" s="25">
        <v>8</v>
      </c>
      <c r="Y135" s="25" t="str">
        <f t="shared" si="28"/>
        <v/>
      </c>
      <c r="Z135" s="25" t="str">
        <f t="shared" si="28"/>
        <v/>
      </c>
    </row>
    <row r="136" spans="2:26" x14ac:dyDescent="0.25">
      <c r="B136" s="22" t="s">
        <v>55</v>
      </c>
      <c r="C136" s="91"/>
      <c r="D136" s="92"/>
      <c r="E136" s="93"/>
      <c r="F136" s="23"/>
      <c r="G136" s="23"/>
      <c r="H136" s="24">
        <f t="shared" si="26"/>
        <v>2</v>
      </c>
      <c r="I136" s="24">
        <f t="shared" si="30"/>
        <v>2</v>
      </c>
      <c r="J136" s="24">
        <f t="shared" si="29"/>
        <v>2</v>
      </c>
      <c r="K136" s="24">
        <f t="shared" si="29"/>
        <v>2</v>
      </c>
      <c r="L136" s="24">
        <f t="shared" si="29"/>
        <v>2</v>
      </c>
      <c r="M136" s="24">
        <f t="shared" si="29"/>
        <v>2</v>
      </c>
      <c r="N136" s="24">
        <f t="shared" si="29"/>
        <v>2</v>
      </c>
      <c r="O136" s="24">
        <f t="shared" si="29"/>
        <v>2</v>
      </c>
      <c r="P136" s="24">
        <f t="shared" si="29"/>
        <v>2</v>
      </c>
      <c r="Q136" s="24">
        <f t="shared" si="29"/>
        <v>2</v>
      </c>
      <c r="R136" s="24">
        <f t="shared" si="29"/>
        <v>2</v>
      </c>
      <c r="S136" s="24">
        <f t="shared" si="29"/>
        <v>2</v>
      </c>
      <c r="T136" s="24">
        <f t="shared" si="29"/>
        <v>2</v>
      </c>
      <c r="U136" s="24">
        <f t="shared" si="29"/>
        <v>2</v>
      </c>
      <c r="V136" s="24">
        <f t="shared" si="29"/>
        <v>2</v>
      </c>
      <c r="W136" s="25" t="str">
        <f>CONCATENATE("1. pol. ",$H$126+4)</f>
        <v>1. pol. 2025</v>
      </c>
      <c r="X136" s="25">
        <v>9</v>
      </c>
      <c r="Y136" s="25" t="str">
        <f t="shared" si="28"/>
        <v/>
      </c>
      <c r="Z136" s="25" t="str">
        <f t="shared" si="28"/>
        <v/>
      </c>
    </row>
    <row r="137" spans="2:26" x14ac:dyDescent="0.25">
      <c r="B137" s="22" t="s">
        <v>56</v>
      </c>
      <c r="C137" s="91"/>
      <c r="D137" s="92"/>
      <c r="E137" s="93"/>
      <c r="F137" s="23"/>
      <c r="G137" s="23"/>
      <c r="H137" s="24">
        <f t="shared" si="26"/>
        <v>2</v>
      </c>
      <c r="I137" s="24">
        <f t="shared" si="30"/>
        <v>2</v>
      </c>
      <c r="J137" s="24">
        <f t="shared" si="29"/>
        <v>2</v>
      </c>
      <c r="K137" s="24">
        <f t="shared" si="29"/>
        <v>2</v>
      </c>
      <c r="L137" s="24">
        <f t="shared" si="29"/>
        <v>2</v>
      </c>
      <c r="M137" s="24">
        <f t="shared" si="29"/>
        <v>2</v>
      </c>
      <c r="N137" s="24">
        <f t="shared" si="29"/>
        <v>2</v>
      </c>
      <c r="O137" s="24">
        <f t="shared" si="29"/>
        <v>2</v>
      </c>
      <c r="P137" s="24">
        <f t="shared" si="29"/>
        <v>2</v>
      </c>
      <c r="Q137" s="24">
        <f t="shared" si="29"/>
        <v>2</v>
      </c>
      <c r="R137" s="24">
        <f t="shared" si="29"/>
        <v>2</v>
      </c>
      <c r="S137" s="24">
        <f t="shared" si="29"/>
        <v>2</v>
      </c>
      <c r="T137" s="24">
        <f t="shared" si="29"/>
        <v>2</v>
      </c>
      <c r="U137" s="24">
        <f t="shared" si="29"/>
        <v>2</v>
      </c>
      <c r="V137" s="24">
        <f t="shared" si="29"/>
        <v>2</v>
      </c>
      <c r="W137" s="25" t="str">
        <f>CONCATENATE("2. pol. ",$H$126+4)</f>
        <v>2. pol. 2025</v>
      </c>
      <c r="X137" s="25">
        <v>10</v>
      </c>
      <c r="Y137" s="25" t="str">
        <f t="shared" si="28"/>
        <v/>
      </c>
      <c r="Z137" s="25" t="str">
        <f t="shared" si="28"/>
        <v/>
      </c>
    </row>
    <row r="138" spans="2:26" x14ac:dyDescent="0.25">
      <c r="B138" s="22" t="s">
        <v>57</v>
      </c>
      <c r="C138" s="91"/>
      <c r="D138" s="92"/>
      <c r="E138" s="93"/>
      <c r="F138" s="23"/>
      <c r="G138" s="23"/>
      <c r="H138" s="24">
        <f t="shared" si="26"/>
        <v>2</v>
      </c>
      <c r="I138" s="24">
        <f t="shared" si="30"/>
        <v>2</v>
      </c>
      <c r="J138" s="24">
        <f t="shared" si="29"/>
        <v>2</v>
      </c>
      <c r="K138" s="24">
        <f t="shared" si="29"/>
        <v>2</v>
      </c>
      <c r="L138" s="24">
        <f t="shared" si="29"/>
        <v>2</v>
      </c>
      <c r="M138" s="24">
        <f t="shared" si="29"/>
        <v>2</v>
      </c>
      <c r="N138" s="24">
        <f t="shared" si="29"/>
        <v>2</v>
      </c>
      <c r="O138" s="24">
        <f t="shared" si="29"/>
        <v>2</v>
      </c>
      <c r="P138" s="24">
        <f t="shared" si="29"/>
        <v>2</v>
      </c>
      <c r="Q138" s="24">
        <f t="shared" si="29"/>
        <v>2</v>
      </c>
      <c r="R138" s="24">
        <f t="shared" si="29"/>
        <v>2</v>
      </c>
      <c r="S138" s="24">
        <f t="shared" si="29"/>
        <v>2</v>
      </c>
      <c r="T138" s="24">
        <f t="shared" si="29"/>
        <v>2</v>
      </c>
      <c r="U138" s="24">
        <f t="shared" si="29"/>
        <v>2</v>
      </c>
      <c r="V138" s="24">
        <f t="shared" si="29"/>
        <v>2</v>
      </c>
      <c r="W138" s="25" t="str">
        <f>CONCATENATE("1. pol. ",$H$126+5)</f>
        <v>1. pol. 2026</v>
      </c>
      <c r="X138" s="25">
        <v>11</v>
      </c>
      <c r="Y138" s="25" t="str">
        <f t="shared" si="28"/>
        <v/>
      </c>
      <c r="Z138" s="25" t="str">
        <f t="shared" si="28"/>
        <v/>
      </c>
    </row>
    <row r="139" spans="2:26" x14ac:dyDescent="0.25">
      <c r="B139" s="22" t="s">
        <v>58</v>
      </c>
      <c r="C139" s="91"/>
      <c r="D139" s="92"/>
      <c r="E139" s="93"/>
      <c r="F139" s="23"/>
      <c r="G139" s="23"/>
      <c r="H139" s="24">
        <f t="shared" si="26"/>
        <v>2</v>
      </c>
      <c r="I139" s="24">
        <f t="shared" si="30"/>
        <v>2</v>
      </c>
      <c r="J139" s="24">
        <f t="shared" si="29"/>
        <v>2</v>
      </c>
      <c r="K139" s="24">
        <f t="shared" si="29"/>
        <v>2</v>
      </c>
      <c r="L139" s="24">
        <f t="shared" si="29"/>
        <v>2</v>
      </c>
      <c r="M139" s="24">
        <f t="shared" si="29"/>
        <v>2</v>
      </c>
      <c r="N139" s="24">
        <f t="shared" si="29"/>
        <v>2</v>
      </c>
      <c r="O139" s="24">
        <f t="shared" si="29"/>
        <v>2</v>
      </c>
      <c r="P139" s="24">
        <f t="shared" si="29"/>
        <v>2</v>
      </c>
      <c r="Q139" s="24">
        <f t="shared" si="29"/>
        <v>2</v>
      </c>
      <c r="R139" s="24">
        <f t="shared" si="29"/>
        <v>2</v>
      </c>
      <c r="S139" s="24">
        <f t="shared" si="29"/>
        <v>2</v>
      </c>
      <c r="T139" s="24">
        <f t="shared" si="29"/>
        <v>2</v>
      </c>
      <c r="U139" s="24">
        <f t="shared" si="29"/>
        <v>2</v>
      </c>
      <c r="V139" s="24">
        <f t="shared" si="29"/>
        <v>2</v>
      </c>
      <c r="W139" s="25" t="str">
        <f>CONCATENATE("2. pol. ",$H$126+5)</f>
        <v>2. pol. 2026</v>
      </c>
      <c r="X139" s="25">
        <v>12</v>
      </c>
      <c r="Y139" s="25" t="str">
        <f t="shared" si="28"/>
        <v/>
      </c>
      <c r="Z139" s="25" t="str">
        <f t="shared" si="28"/>
        <v/>
      </c>
    </row>
    <row r="140" spans="2:26" x14ac:dyDescent="0.25">
      <c r="B140" s="22" t="s">
        <v>59</v>
      </c>
      <c r="C140" s="91"/>
      <c r="D140" s="92"/>
      <c r="E140" s="93"/>
      <c r="F140" s="23"/>
      <c r="G140" s="23"/>
      <c r="H140" s="24">
        <f t="shared" si="26"/>
        <v>2</v>
      </c>
      <c r="I140" s="24">
        <f t="shared" si="30"/>
        <v>2</v>
      </c>
      <c r="J140" s="24">
        <f t="shared" si="29"/>
        <v>2</v>
      </c>
      <c r="K140" s="24">
        <f t="shared" si="29"/>
        <v>2</v>
      </c>
      <c r="L140" s="24">
        <f t="shared" si="29"/>
        <v>2</v>
      </c>
      <c r="M140" s="24">
        <f t="shared" si="29"/>
        <v>2</v>
      </c>
      <c r="N140" s="24">
        <f t="shared" si="29"/>
        <v>2</v>
      </c>
      <c r="O140" s="24">
        <f t="shared" si="29"/>
        <v>2</v>
      </c>
      <c r="P140" s="24">
        <f t="shared" si="29"/>
        <v>2</v>
      </c>
      <c r="Q140" s="24">
        <f t="shared" si="29"/>
        <v>2</v>
      </c>
      <c r="R140" s="24">
        <f t="shared" si="29"/>
        <v>2</v>
      </c>
      <c r="S140" s="24">
        <f t="shared" si="29"/>
        <v>2</v>
      </c>
      <c r="T140" s="24">
        <f t="shared" si="29"/>
        <v>2</v>
      </c>
      <c r="U140" s="24">
        <f t="shared" si="29"/>
        <v>2</v>
      </c>
      <c r="V140" s="24">
        <f t="shared" si="29"/>
        <v>2</v>
      </c>
      <c r="W140" s="25" t="str">
        <f>CONCATENATE("1. pol. ",$H$126+6)</f>
        <v>1. pol. 2027</v>
      </c>
      <c r="X140" s="25">
        <v>13</v>
      </c>
      <c r="Y140" s="25" t="str">
        <f t="shared" si="28"/>
        <v/>
      </c>
      <c r="Z140" s="25" t="str">
        <f t="shared" si="28"/>
        <v/>
      </c>
    </row>
    <row r="141" spans="2:26" x14ac:dyDescent="0.25">
      <c r="B141" s="22" t="s">
        <v>60</v>
      </c>
      <c r="C141" s="91"/>
      <c r="D141" s="92"/>
      <c r="E141" s="93"/>
      <c r="F141" s="23"/>
      <c r="G141" s="23"/>
      <c r="H141" s="24">
        <f t="shared" si="26"/>
        <v>2</v>
      </c>
      <c r="I141" s="24">
        <f t="shared" si="30"/>
        <v>2</v>
      </c>
      <c r="J141" s="24">
        <f t="shared" si="29"/>
        <v>2</v>
      </c>
      <c r="K141" s="24">
        <f t="shared" si="29"/>
        <v>2</v>
      </c>
      <c r="L141" s="24">
        <f t="shared" si="29"/>
        <v>2</v>
      </c>
      <c r="M141" s="24">
        <f t="shared" si="29"/>
        <v>2</v>
      </c>
      <c r="N141" s="24">
        <f t="shared" si="29"/>
        <v>2</v>
      </c>
      <c r="O141" s="24">
        <f t="shared" si="29"/>
        <v>2</v>
      </c>
      <c r="P141" s="24">
        <f t="shared" si="29"/>
        <v>2</v>
      </c>
      <c r="Q141" s="24">
        <f t="shared" si="29"/>
        <v>2</v>
      </c>
      <c r="R141" s="24">
        <f t="shared" si="29"/>
        <v>2</v>
      </c>
      <c r="S141" s="24">
        <f t="shared" si="29"/>
        <v>2</v>
      </c>
      <c r="T141" s="24">
        <f t="shared" si="29"/>
        <v>2</v>
      </c>
      <c r="U141" s="24">
        <f t="shared" si="29"/>
        <v>2</v>
      </c>
      <c r="V141" s="24">
        <f t="shared" si="29"/>
        <v>2</v>
      </c>
      <c r="W141" s="25" t="str">
        <f>CONCATENATE("2. pol. ",$H$126+6)</f>
        <v>2. pol. 2027</v>
      </c>
      <c r="X141" s="25">
        <v>14</v>
      </c>
      <c r="Y141" s="25" t="str">
        <f t="shared" si="28"/>
        <v/>
      </c>
      <c r="Z141" s="25" t="str">
        <f t="shared" si="28"/>
        <v/>
      </c>
    </row>
    <row r="142" spans="2:26" x14ac:dyDescent="0.25">
      <c r="B142" s="22" t="s">
        <v>61</v>
      </c>
      <c r="C142" s="91"/>
      <c r="D142" s="92"/>
      <c r="E142" s="93"/>
      <c r="F142" s="23"/>
      <c r="G142" s="23"/>
      <c r="H142" s="24">
        <f t="shared" si="26"/>
        <v>2</v>
      </c>
      <c r="I142" s="24">
        <f t="shared" si="30"/>
        <v>2</v>
      </c>
      <c r="J142" s="24">
        <f t="shared" si="29"/>
        <v>2</v>
      </c>
      <c r="K142" s="24">
        <f t="shared" si="29"/>
        <v>2</v>
      </c>
      <c r="L142" s="24">
        <f t="shared" si="29"/>
        <v>2</v>
      </c>
      <c r="M142" s="24">
        <f t="shared" si="29"/>
        <v>2</v>
      </c>
      <c r="N142" s="24">
        <f t="shared" si="29"/>
        <v>2</v>
      </c>
      <c r="O142" s="24">
        <f t="shared" si="29"/>
        <v>2</v>
      </c>
      <c r="P142" s="24">
        <f t="shared" si="29"/>
        <v>2</v>
      </c>
      <c r="Q142" s="24">
        <f t="shared" si="29"/>
        <v>2</v>
      </c>
      <c r="R142" s="24">
        <f t="shared" si="29"/>
        <v>2</v>
      </c>
      <c r="S142" s="24">
        <f t="shared" si="29"/>
        <v>2</v>
      </c>
      <c r="T142" s="24">
        <f t="shared" si="29"/>
        <v>2</v>
      </c>
      <c r="U142" s="24">
        <f t="shared" si="29"/>
        <v>2</v>
      </c>
      <c r="V142" s="24">
        <f t="shared" si="29"/>
        <v>2</v>
      </c>
      <c r="W142" s="25" t="str">
        <f>CONCATENATE("1. pol. ",$H$126+7)</f>
        <v>1. pol. 2028</v>
      </c>
      <c r="X142" s="25">
        <v>15</v>
      </c>
      <c r="Y142" s="25" t="str">
        <f t="shared" si="28"/>
        <v/>
      </c>
      <c r="Z142" s="25" t="str">
        <f t="shared" si="28"/>
        <v/>
      </c>
    </row>
    <row r="143" spans="2:26" x14ac:dyDescent="0.25">
      <c r="B143" s="22" t="s">
        <v>62</v>
      </c>
      <c r="C143" s="91"/>
      <c r="D143" s="92"/>
      <c r="E143" s="93"/>
      <c r="F143" s="23"/>
      <c r="G143" s="23"/>
      <c r="H143" s="24">
        <f t="shared" si="26"/>
        <v>2</v>
      </c>
      <c r="I143" s="24">
        <f t="shared" si="30"/>
        <v>2</v>
      </c>
      <c r="J143" s="24">
        <f t="shared" si="29"/>
        <v>2</v>
      </c>
      <c r="K143" s="24">
        <f t="shared" si="29"/>
        <v>2</v>
      </c>
      <c r="L143" s="24">
        <f t="shared" si="29"/>
        <v>2</v>
      </c>
      <c r="M143" s="24">
        <f t="shared" si="29"/>
        <v>2</v>
      </c>
      <c r="N143" s="24">
        <f t="shared" si="29"/>
        <v>2</v>
      </c>
      <c r="O143" s="24">
        <f t="shared" si="29"/>
        <v>2</v>
      </c>
      <c r="P143" s="24">
        <f t="shared" si="29"/>
        <v>2</v>
      </c>
      <c r="Q143" s="24">
        <f t="shared" si="29"/>
        <v>2</v>
      </c>
      <c r="R143" s="24">
        <f t="shared" si="29"/>
        <v>2</v>
      </c>
      <c r="S143" s="24">
        <f t="shared" si="29"/>
        <v>2</v>
      </c>
      <c r="T143" s="24">
        <f t="shared" si="29"/>
        <v>2</v>
      </c>
      <c r="U143" s="24">
        <f t="shared" si="29"/>
        <v>2</v>
      </c>
      <c r="V143" s="24">
        <f t="shared" si="29"/>
        <v>2</v>
      </c>
    </row>
    <row r="144" spans="2:26" x14ac:dyDescent="0.25">
      <c r="B144" s="22" t="s">
        <v>63</v>
      </c>
      <c r="C144" s="91"/>
      <c r="D144" s="92"/>
      <c r="E144" s="93"/>
      <c r="F144" s="23"/>
      <c r="G144" s="23"/>
      <c r="H144" s="24">
        <f t="shared" si="26"/>
        <v>2</v>
      </c>
      <c r="I144" s="24">
        <f t="shared" si="26"/>
        <v>2</v>
      </c>
      <c r="J144" s="24">
        <f t="shared" si="26"/>
        <v>2</v>
      </c>
      <c r="K144" s="24">
        <f t="shared" si="26"/>
        <v>2</v>
      </c>
      <c r="L144" s="24">
        <f t="shared" si="26"/>
        <v>2</v>
      </c>
      <c r="M144" s="24">
        <f t="shared" si="26"/>
        <v>2</v>
      </c>
      <c r="N144" s="24">
        <f t="shared" si="26"/>
        <v>2</v>
      </c>
      <c r="O144" s="24">
        <f t="shared" si="26"/>
        <v>2</v>
      </c>
      <c r="P144" s="24">
        <f t="shared" si="26"/>
        <v>2</v>
      </c>
      <c r="Q144" s="24">
        <f t="shared" si="26"/>
        <v>2</v>
      </c>
      <c r="R144" s="24">
        <f t="shared" si="26"/>
        <v>2</v>
      </c>
      <c r="S144" s="24">
        <f t="shared" si="26"/>
        <v>2</v>
      </c>
      <c r="T144" s="24">
        <f t="shared" si="26"/>
        <v>2</v>
      </c>
      <c r="U144" s="24">
        <f t="shared" si="26"/>
        <v>2</v>
      </c>
      <c r="V144" s="24">
        <f t="shared" si="26"/>
        <v>2</v>
      </c>
    </row>
    <row r="145" spans="2:22" x14ac:dyDescent="0.25">
      <c r="B145" s="22" t="s">
        <v>64</v>
      </c>
      <c r="C145" s="91"/>
      <c r="D145" s="92"/>
      <c r="E145" s="93"/>
      <c r="F145" s="23"/>
      <c r="G145" s="23"/>
      <c r="H145" s="24">
        <f t="shared" si="26"/>
        <v>2</v>
      </c>
      <c r="I145" s="24">
        <f t="shared" si="26"/>
        <v>2</v>
      </c>
      <c r="J145" s="24">
        <f t="shared" si="26"/>
        <v>2</v>
      </c>
      <c r="K145" s="24">
        <f t="shared" si="26"/>
        <v>2</v>
      </c>
      <c r="L145" s="24">
        <f t="shared" si="26"/>
        <v>2</v>
      </c>
      <c r="M145" s="24">
        <f t="shared" si="26"/>
        <v>2</v>
      </c>
      <c r="N145" s="24">
        <f t="shared" si="26"/>
        <v>2</v>
      </c>
      <c r="O145" s="24">
        <f t="shared" si="26"/>
        <v>2</v>
      </c>
      <c r="P145" s="24">
        <f t="shared" si="26"/>
        <v>2</v>
      </c>
      <c r="Q145" s="24">
        <f t="shared" si="26"/>
        <v>2</v>
      </c>
      <c r="R145" s="24">
        <f t="shared" si="26"/>
        <v>2</v>
      </c>
      <c r="S145" s="24">
        <f t="shared" si="26"/>
        <v>2</v>
      </c>
      <c r="T145" s="24">
        <f t="shared" si="26"/>
        <v>2</v>
      </c>
      <c r="U145" s="24">
        <f t="shared" si="26"/>
        <v>2</v>
      </c>
      <c r="V145" s="24">
        <f t="shared" si="26"/>
        <v>2</v>
      </c>
    </row>
    <row r="146" spans="2:22" x14ac:dyDescent="0.25">
      <c r="B146" s="22" t="s">
        <v>65</v>
      </c>
      <c r="C146" s="91"/>
      <c r="D146" s="92"/>
      <c r="E146" s="93"/>
      <c r="F146" s="23"/>
      <c r="G146" s="23"/>
      <c r="H146" s="24">
        <f t="shared" si="26"/>
        <v>2</v>
      </c>
      <c r="I146" s="24">
        <f t="shared" si="26"/>
        <v>2</v>
      </c>
      <c r="J146" s="24">
        <f t="shared" si="26"/>
        <v>2</v>
      </c>
      <c r="K146" s="24">
        <f t="shared" si="26"/>
        <v>2</v>
      </c>
      <c r="L146" s="24">
        <f t="shared" si="26"/>
        <v>2</v>
      </c>
      <c r="M146" s="24">
        <f t="shared" si="26"/>
        <v>2</v>
      </c>
      <c r="N146" s="24">
        <f t="shared" si="26"/>
        <v>2</v>
      </c>
      <c r="O146" s="24">
        <f t="shared" si="26"/>
        <v>2</v>
      </c>
      <c r="P146" s="24">
        <f t="shared" si="26"/>
        <v>2</v>
      </c>
      <c r="Q146" s="24">
        <f t="shared" si="26"/>
        <v>2</v>
      </c>
      <c r="R146" s="24">
        <f t="shared" si="26"/>
        <v>2</v>
      </c>
      <c r="S146" s="24">
        <f t="shared" si="26"/>
        <v>2</v>
      </c>
      <c r="T146" s="24">
        <f t="shared" si="26"/>
        <v>2</v>
      </c>
      <c r="U146" s="24">
        <f t="shared" si="26"/>
        <v>2</v>
      </c>
      <c r="V146" s="24">
        <f t="shared" si="26"/>
        <v>2</v>
      </c>
    </row>
    <row r="147" spans="2:22" x14ac:dyDescent="0.25">
      <c r="B147" s="22" t="s">
        <v>66</v>
      </c>
      <c r="C147" s="91"/>
      <c r="D147" s="92"/>
      <c r="E147" s="93"/>
      <c r="F147" s="23"/>
      <c r="G147" s="23"/>
      <c r="H147" s="24">
        <f t="shared" si="26"/>
        <v>2</v>
      </c>
      <c r="I147" s="24">
        <f t="shared" si="26"/>
        <v>2</v>
      </c>
      <c r="J147" s="24">
        <f t="shared" si="26"/>
        <v>2</v>
      </c>
      <c r="K147" s="24">
        <f t="shared" si="26"/>
        <v>2</v>
      </c>
      <c r="L147" s="24">
        <f t="shared" si="26"/>
        <v>2</v>
      </c>
      <c r="M147" s="24">
        <f t="shared" si="26"/>
        <v>2</v>
      </c>
      <c r="N147" s="24">
        <f t="shared" si="26"/>
        <v>2</v>
      </c>
      <c r="O147" s="24">
        <f t="shared" si="26"/>
        <v>2</v>
      </c>
      <c r="P147" s="24">
        <f t="shared" si="26"/>
        <v>2</v>
      </c>
      <c r="Q147" s="24">
        <f t="shared" si="26"/>
        <v>2</v>
      </c>
      <c r="R147" s="24">
        <f t="shared" si="26"/>
        <v>2</v>
      </c>
      <c r="S147" s="24">
        <f t="shared" si="26"/>
        <v>2</v>
      </c>
      <c r="T147" s="24">
        <f t="shared" si="26"/>
        <v>2</v>
      </c>
      <c r="U147" s="24">
        <f t="shared" si="26"/>
        <v>2</v>
      </c>
      <c r="V147" s="24">
        <f t="shared" si="26"/>
        <v>2</v>
      </c>
    </row>
    <row r="148" spans="2:22" x14ac:dyDescent="0.25">
      <c r="B148" s="111"/>
      <c r="C148" s="111"/>
    </row>
    <row r="149" spans="2:22" x14ac:dyDescent="0.25">
      <c r="B149" s="12"/>
      <c r="C149" s="12"/>
    </row>
    <row r="150" spans="2:22" ht="18.75" x14ac:dyDescent="0.25">
      <c r="B150" s="13" t="s">
        <v>103</v>
      </c>
    </row>
    <row r="151" spans="2:22" x14ac:dyDescent="0.25">
      <c r="B151" s="105" t="s">
        <v>107</v>
      </c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</row>
    <row r="152" spans="2:22" ht="20.25" customHeight="1" x14ac:dyDescent="0.25">
      <c r="B152" s="9" t="s">
        <v>2</v>
      </c>
      <c r="H152" s="10"/>
      <c r="V152" s="11" t="str">
        <f>CONCATENATE("Napsáno ",LEN(B153)," z 900 znaků")</f>
        <v>Napsáno 0 z 900 znaků</v>
      </c>
    </row>
    <row r="153" spans="2:22" ht="150" customHeight="1" x14ac:dyDescent="0.25">
      <c r="B153" s="63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5"/>
    </row>
    <row r="154" spans="2:22" x14ac:dyDescent="0.25">
      <c r="B154" s="111"/>
      <c r="C154" s="111"/>
    </row>
    <row r="155" spans="2:22" x14ac:dyDescent="0.25">
      <c r="B155" s="12"/>
      <c r="C155" s="12"/>
    </row>
    <row r="156" spans="2:22" ht="18.75" x14ac:dyDescent="0.25">
      <c r="B156" s="13" t="s">
        <v>104</v>
      </c>
    </row>
    <row r="157" spans="2:22" ht="36" customHeight="1" x14ac:dyDescent="0.25">
      <c r="B157" s="105" t="s">
        <v>67</v>
      </c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</row>
    <row r="158" spans="2:22" ht="20.25" customHeight="1" x14ac:dyDescent="0.25">
      <c r="B158" s="9" t="s">
        <v>2</v>
      </c>
      <c r="H158" s="10"/>
      <c r="V158" s="11" t="str">
        <f>CONCATENATE("Napsáno ",LEN(B159)," z 900 znaků")</f>
        <v>Napsáno 0 z 900 znaků</v>
      </c>
    </row>
    <row r="159" spans="2:22" ht="150" customHeight="1" x14ac:dyDescent="0.25">
      <c r="B159" s="63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5"/>
    </row>
    <row r="160" spans="2:22" x14ac:dyDescent="0.25">
      <c r="B160" s="61"/>
      <c r="C160" s="61"/>
    </row>
    <row r="162" spans="2:24" ht="18.75" x14ac:dyDescent="0.25">
      <c r="B162" s="13" t="s">
        <v>105</v>
      </c>
    </row>
    <row r="163" spans="2:24" ht="33.75" customHeight="1" x14ac:dyDescent="0.25">
      <c r="B163" s="105" t="s">
        <v>68</v>
      </c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</row>
    <row r="164" spans="2:24" ht="18.75" customHeight="1" x14ac:dyDescent="0.25">
      <c r="B164" s="9" t="s">
        <v>2</v>
      </c>
      <c r="H164" s="10"/>
      <c r="V164" s="11" t="str">
        <f>CONCATENATE("Napsáno ",LEN(B165)," z 900 znaků")</f>
        <v>Napsáno 0 z 900 znaků</v>
      </c>
    </row>
    <row r="165" spans="2:24" ht="150" customHeight="1" x14ac:dyDescent="0.25">
      <c r="B165" s="63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5"/>
    </row>
    <row r="167" spans="2:24" x14ac:dyDescent="0.25">
      <c r="B167" s="103" t="s">
        <v>82</v>
      </c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27"/>
      <c r="N167" s="27"/>
      <c r="O167" s="27"/>
      <c r="P167" s="27"/>
      <c r="Q167" s="27"/>
      <c r="R167" s="27"/>
      <c r="S167" s="27"/>
      <c r="T167" s="27"/>
      <c r="U167" s="27"/>
      <c r="V167" s="27"/>
    </row>
    <row r="168" spans="2:24" ht="29.25" customHeight="1" x14ac:dyDescent="0.25">
      <c r="B168" s="51" t="s">
        <v>14</v>
      </c>
      <c r="C168" s="51"/>
      <c r="D168" s="51"/>
      <c r="E168" s="51" t="s">
        <v>15</v>
      </c>
      <c r="F168" s="51"/>
      <c r="G168" s="51" t="s">
        <v>16</v>
      </c>
      <c r="H168" s="51"/>
      <c r="I168" s="51" t="s">
        <v>17</v>
      </c>
      <c r="J168" s="51"/>
      <c r="K168" s="51" t="s">
        <v>18</v>
      </c>
      <c r="L168" s="51"/>
      <c r="M168" s="51" t="s">
        <v>19</v>
      </c>
      <c r="N168" s="51"/>
      <c r="O168" s="51" t="s">
        <v>20</v>
      </c>
      <c r="P168" s="51"/>
      <c r="Q168" s="78"/>
      <c r="R168" s="78"/>
      <c r="S168" s="86"/>
      <c r="T168" s="86"/>
      <c r="U168" s="86"/>
      <c r="V168" s="86"/>
      <c r="W168" s="86"/>
      <c r="X168" s="86"/>
    </row>
    <row r="169" spans="2:24" ht="30" customHeight="1" x14ac:dyDescent="0.25">
      <c r="B169" s="87" t="s">
        <v>76</v>
      </c>
      <c r="C169" s="56" t="s">
        <v>75</v>
      </c>
      <c r="D169" s="58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6"/>
      <c r="R169" s="86"/>
      <c r="S169" s="86"/>
      <c r="T169" s="86"/>
      <c r="U169" s="81"/>
      <c r="V169" s="81"/>
      <c r="W169" s="130"/>
      <c r="X169" s="130"/>
    </row>
    <row r="170" spans="2:24" ht="30" customHeight="1" x14ac:dyDescent="0.25">
      <c r="B170" s="87"/>
      <c r="C170" s="56" t="s">
        <v>74</v>
      </c>
      <c r="D170" s="58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78"/>
      <c r="R170" s="78"/>
      <c r="S170" s="86"/>
      <c r="T170" s="86"/>
      <c r="U170" s="81"/>
      <c r="V170" s="81"/>
      <c r="W170" s="130"/>
      <c r="X170" s="130"/>
    </row>
    <row r="171" spans="2:24" ht="30" customHeight="1" x14ac:dyDescent="0.25">
      <c r="B171" s="87"/>
      <c r="C171" s="82" t="s">
        <v>77</v>
      </c>
      <c r="D171" s="82"/>
      <c r="E171" s="83">
        <f>SUM(E169:F170)</f>
        <v>0</v>
      </c>
      <c r="F171" s="83"/>
      <c r="G171" s="83">
        <f>SUM(G169:H170)</f>
        <v>0</v>
      </c>
      <c r="H171" s="83"/>
      <c r="I171" s="83">
        <f>SUM(I169:J170)</f>
        <v>0</v>
      </c>
      <c r="J171" s="83"/>
      <c r="K171" s="83">
        <f>SUM(K169:L170)</f>
        <v>0</v>
      </c>
      <c r="L171" s="83"/>
      <c r="M171" s="83">
        <f>SUM(M169:N170)</f>
        <v>0</v>
      </c>
      <c r="N171" s="83"/>
      <c r="O171" s="83">
        <f>SUM(O169:P170)</f>
        <v>0</v>
      </c>
      <c r="P171" s="83"/>
      <c r="Q171" s="86"/>
      <c r="R171" s="86"/>
      <c r="S171" s="86"/>
      <c r="T171" s="86"/>
      <c r="U171" s="85"/>
      <c r="V171" s="85"/>
      <c r="W171" s="129"/>
      <c r="X171" s="129"/>
    </row>
    <row r="172" spans="2:24" ht="30" customHeight="1" x14ac:dyDescent="0.25">
      <c r="B172" s="87" t="s">
        <v>90</v>
      </c>
      <c r="C172" s="84" t="s">
        <v>78</v>
      </c>
      <c r="D172" s="84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1"/>
      <c r="R172" s="81"/>
      <c r="S172" s="81"/>
      <c r="T172" s="81"/>
      <c r="U172" s="81"/>
      <c r="V172" s="81"/>
      <c r="W172" s="130"/>
      <c r="X172" s="130"/>
    </row>
    <row r="173" spans="2:24" ht="30" customHeight="1" x14ac:dyDescent="0.25">
      <c r="B173" s="87"/>
      <c r="C173" s="84" t="s">
        <v>79</v>
      </c>
      <c r="D173" s="84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1"/>
      <c r="R173" s="81"/>
      <c r="S173" s="81"/>
      <c r="T173" s="81"/>
      <c r="U173" s="81"/>
      <c r="V173" s="81"/>
      <c r="W173" s="130"/>
      <c r="X173" s="130"/>
    </row>
    <row r="174" spans="2:24" ht="30" customHeight="1" x14ac:dyDescent="0.25">
      <c r="B174" s="87"/>
      <c r="C174" s="82" t="s">
        <v>80</v>
      </c>
      <c r="D174" s="82"/>
      <c r="E174" s="83">
        <f>SUM(E172:F173)</f>
        <v>0</v>
      </c>
      <c r="F174" s="83"/>
      <c r="G174" s="83">
        <f t="shared" ref="G174" si="31">SUM(G172:H173)</f>
        <v>0</v>
      </c>
      <c r="H174" s="83"/>
      <c r="I174" s="83">
        <f t="shared" ref="I174" si="32">SUM(I172:J173)</f>
        <v>0</v>
      </c>
      <c r="J174" s="83"/>
      <c r="K174" s="83">
        <f t="shared" ref="K174" si="33">SUM(K172:L173)</f>
        <v>0</v>
      </c>
      <c r="L174" s="83"/>
      <c r="M174" s="83">
        <f t="shared" ref="M174" si="34">SUM(M172:N173)</f>
        <v>0</v>
      </c>
      <c r="N174" s="83"/>
      <c r="O174" s="83">
        <f t="shared" ref="O174" si="35">SUM(O172:P173)</f>
        <v>0</v>
      </c>
      <c r="P174" s="83"/>
      <c r="Q174" s="85"/>
      <c r="R174" s="85"/>
      <c r="S174" s="85"/>
      <c r="T174" s="85"/>
      <c r="U174" s="85"/>
      <c r="V174" s="85"/>
      <c r="W174" s="129"/>
      <c r="X174" s="129"/>
    </row>
    <row r="175" spans="2:24" ht="30" customHeight="1" x14ac:dyDescent="0.25">
      <c r="B175" s="51" t="s">
        <v>81</v>
      </c>
      <c r="C175" s="51"/>
      <c r="D175" s="51"/>
      <c r="E175" s="77">
        <f>E171-E174</f>
        <v>0</v>
      </c>
      <c r="F175" s="77"/>
      <c r="G175" s="77">
        <f t="shared" ref="G175" si="36">G171-G174</f>
        <v>0</v>
      </c>
      <c r="H175" s="77"/>
      <c r="I175" s="77">
        <f t="shared" ref="I175" si="37">I171-I174</f>
        <v>0</v>
      </c>
      <c r="J175" s="77"/>
      <c r="K175" s="77">
        <f t="shared" ref="K175" si="38">K171-K174</f>
        <v>0</v>
      </c>
      <c r="L175" s="77"/>
      <c r="M175" s="77">
        <f t="shared" ref="M175" si="39">M171-M174</f>
        <v>0</v>
      </c>
      <c r="N175" s="77"/>
      <c r="O175" s="77">
        <f t="shared" ref="O175" si="40">O171-O174</f>
        <v>0</v>
      </c>
      <c r="P175" s="77"/>
      <c r="Q175" s="78"/>
      <c r="R175" s="78"/>
      <c r="S175" s="79"/>
      <c r="T175" s="79"/>
      <c r="U175" s="79"/>
      <c r="V175" s="79"/>
      <c r="W175" s="128"/>
      <c r="X175" s="128"/>
    </row>
    <row r="176" spans="2:24" x14ac:dyDescent="0.25">
      <c r="B176" s="61"/>
      <c r="C176" s="61"/>
      <c r="Q176" s="8"/>
      <c r="R176" s="8"/>
    </row>
    <row r="178" spans="2:22" ht="18.75" x14ac:dyDescent="0.25">
      <c r="B178" s="13" t="s">
        <v>141</v>
      </c>
    </row>
    <row r="179" spans="2:22" ht="13.7" customHeight="1" x14ac:dyDescent="0.25">
      <c r="B179" s="9" t="s">
        <v>138</v>
      </c>
      <c r="C179" s="33"/>
      <c r="V179" s="11" t="str">
        <f>CONCATENATE("Napsáno ",LEN(B180)," z 600 znaků")</f>
        <v>Napsáno 0 z 600 znaků</v>
      </c>
    </row>
    <row r="180" spans="2:22" ht="58.35" customHeight="1" x14ac:dyDescent="0.25">
      <c r="B180" s="135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7"/>
    </row>
    <row r="181" spans="2:22" ht="13.7" customHeight="1" x14ac:dyDescent="0.25">
      <c r="B181" s="61"/>
      <c r="C181" s="61"/>
    </row>
    <row r="183" spans="2:22" ht="18.75" x14ac:dyDescent="0.25">
      <c r="B183" s="13" t="s">
        <v>143</v>
      </c>
    </row>
    <row r="184" spans="2:22" ht="13.7" customHeight="1" x14ac:dyDescent="0.25">
      <c r="B184" s="9" t="s">
        <v>139</v>
      </c>
      <c r="C184" s="33"/>
      <c r="V184" s="11" t="str">
        <f>CONCATENATE("Napsáno ",LEN(B185)," z 600 znaků")</f>
        <v>Napsáno 0 z 600 znaků</v>
      </c>
    </row>
    <row r="185" spans="2:22" ht="58.35" customHeight="1" x14ac:dyDescent="0.25">
      <c r="B185" s="135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7"/>
    </row>
    <row r="186" spans="2:22" ht="13.7" customHeight="1" x14ac:dyDescent="0.25">
      <c r="B186" s="61"/>
      <c r="C186" s="61"/>
    </row>
    <row r="188" spans="2:22" ht="18.75" x14ac:dyDescent="0.25">
      <c r="B188" s="13" t="s">
        <v>142</v>
      </c>
    </row>
    <row r="189" spans="2:22" ht="13.7" customHeight="1" x14ac:dyDescent="0.25">
      <c r="B189" s="9" t="s">
        <v>140</v>
      </c>
      <c r="C189" s="33"/>
      <c r="V189" s="11" t="str">
        <f>CONCATENATE("Napsáno ",LEN(B190)," z 600 znaků")</f>
        <v>Napsáno 0 z 600 znaků</v>
      </c>
    </row>
    <row r="190" spans="2:22" ht="58.35" customHeight="1" x14ac:dyDescent="0.25">
      <c r="B190" s="135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  <c r="T190" s="136"/>
      <c r="U190" s="136"/>
      <c r="V190" s="137"/>
    </row>
    <row r="191" spans="2:22" x14ac:dyDescent="0.25">
      <c r="B191" s="111"/>
      <c r="C191" s="111"/>
      <c r="Q191" s="8"/>
      <c r="R191" s="8"/>
    </row>
  </sheetData>
  <mergeCells count="292">
    <mergeCell ref="B180:V180"/>
    <mergeCell ref="B181:C181"/>
    <mergeCell ref="B185:V185"/>
    <mergeCell ref="B186:C186"/>
    <mergeCell ref="B190:V190"/>
    <mergeCell ref="P17:T17"/>
    <mergeCell ref="B10:M20"/>
    <mergeCell ref="E36:F36"/>
    <mergeCell ref="B34:V34"/>
    <mergeCell ref="B35:V35"/>
    <mergeCell ref="B39:V39"/>
    <mergeCell ref="B36:C36"/>
    <mergeCell ref="B29:G29"/>
    <mergeCell ref="B30:G30"/>
    <mergeCell ref="B27:G27"/>
    <mergeCell ref="B28:G28"/>
    <mergeCell ref="B24:G24"/>
    <mergeCell ref="H24:V24"/>
    <mergeCell ref="H25:V25"/>
    <mergeCell ref="H26:V26"/>
    <mergeCell ref="H27:V27"/>
    <mergeCell ref="H28:V28"/>
    <mergeCell ref="H29:V29"/>
    <mergeCell ref="H30:V30"/>
    <mergeCell ref="B25:G25"/>
    <mergeCell ref="B26:G26"/>
    <mergeCell ref="B55:C55"/>
    <mergeCell ref="B58:V58"/>
    <mergeCell ref="B59:V59"/>
    <mergeCell ref="B61:V61"/>
    <mergeCell ref="B62:C62"/>
    <mergeCell ref="B41:V41"/>
    <mergeCell ref="B42:C42"/>
    <mergeCell ref="B47:V47"/>
    <mergeCell ref="B48:C48"/>
    <mergeCell ref="B51:V51"/>
    <mergeCell ref="B54:V54"/>
    <mergeCell ref="B78:V78"/>
    <mergeCell ref="B80:V80"/>
    <mergeCell ref="B82:V82"/>
    <mergeCell ref="B84:V84"/>
    <mergeCell ref="B86:V86"/>
    <mergeCell ref="B88:V88"/>
    <mergeCell ref="B64:V64"/>
    <mergeCell ref="B65:C65"/>
    <mergeCell ref="B68:V68"/>
    <mergeCell ref="B70:V70"/>
    <mergeCell ref="B71:C71"/>
    <mergeCell ref="B74:V74"/>
    <mergeCell ref="B90:V90"/>
    <mergeCell ref="B91:C91"/>
    <mergeCell ref="B94:V94"/>
    <mergeCell ref="B95:F95"/>
    <mergeCell ref="G95:H95"/>
    <mergeCell ref="I95:J95"/>
    <mergeCell ref="K95:L95"/>
    <mergeCell ref="M95:N95"/>
    <mergeCell ref="O95:P95"/>
    <mergeCell ref="Q95:R95"/>
    <mergeCell ref="S95:T95"/>
    <mergeCell ref="U95:V95"/>
    <mergeCell ref="B96:B99"/>
    <mergeCell ref="C96:F96"/>
    <mergeCell ref="G96:H96"/>
    <mergeCell ref="I96:J96"/>
    <mergeCell ref="K96:L96"/>
    <mergeCell ref="M96:N96"/>
    <mergeCell ref="O96:P96"/>
    <mergeCell ref="Q96:R96"/>
    <mergeCell ref="S96:T96"/>
    <mergeCell ref="C98:F98"/>
    <mergeCell ref="G98:H98"/>
    <mergeCell ref="I98:J98"/>
    <mergeCell ref="K98:L98"/>
    <mergeCell ref="M98:N98"/>
    <mergeCell ref="O98:P98"/>
    <mergeCell ref="Q98:R98"/>
    <mergeCell ref="S98:T98"/>
    <mergeCell ref="U96:V96"/>
    <mergeCell ref="C97:F97"/>
    <mergeCell ref="G97:H97"/>
    <mergeCell ref="I97:J97"/>
    <mergeCell ref="K97:L97"/>
    <mergeCell ref="M97:N97"/>
    <mergeCell ref="O97:P97"/>
    <mergeCell ref="Q97:R97"/>
    <mergeCell ref="S97:T97"/>
    <mergeCell ref="U97:V97"/>
    <mergeCell ref="U98:V98"/>
    <mergeCell ref="Q99:R99"/>
    <mergeCell ref="S99:T99"/>
    <mergeCell ref="U99:V99"/>
    <mergeCell ref="B100:B102"/>
    <mergeCell ref="C100:F100"/>
    <mergeCell ref="G100:H100"/>
    <mergeCell ref="I100:J100"/>
    <mergeCell ref="K100:L100"/>
    <mergeCell ref="M100:N100"/>
    <mergeCell ref="O100:P100"/>
    <mergeCell ref="C99:F99"/>
    <mergeCell ref="G99:H99"/>
    <mergeCell ref="I99:J99"/>
    <mergeCell ref="K99:L99"/>
    <mergeCell ref="M99:N99"/>
    <mergeCell ref="O99:P99"/>
    <mergeCell ref="Q100:R100"/>
    <mergeCell ref="S100:T100"/>
    <mergeCell ref="U100:V100"/>
    <mergeCell ref="C101:F101"/>
    <mergeCell ref="G101:H101"/>
    <mergeCell ref="I101:J101"/>
    <mergeCell ref="K101:L101"/>
    <mergeCell ref="M101:N101"/>
    <mergeCell ref="O101:P101"/>
    <mergeCell ref="Q101:R101"/>
    <mergeCell ref="S101:T101"/>
    <mergeCell ref="U101:V101"/>
    <mergeCell ref="C102:F102"/>
    <mergeCell ref="G102:H102"/>
    <mergeCell ref="I102:J102"/>
    <mergeCell ref="K102:L102"/>
    <mergeCell ref="M102:N102"/>
    <mergeCell ref="O102:P102"/>
    <mergeCell ref="Q102:R102"/>
    <mergeCell ref="S102:T102"/>
    <mergeCell ref="U102:V102"/>
    <mergeCell ref="B103:F103"/>
    <mergeCell ref="G103:H103"/>
    <mergeCell ref="I103:J103"/>
    <mergeCell ref="K103:L103"/>
    <mergeCell ref="M103:N103"/>
    <mergeCell ref="O103:P103"/>
    <mergeCell ref="Q103:R103"/>
    <mergeCell ref="S103:T103"/>
    <mergeCell ref="U103:V103"/>
    <mergeCell ref="B105:F105"/>
    <mergeCell ref="G105:J105"/>
    <mergeCell ref="B110:V110"/>
    <mergeCell ref="B111:C111"/>
    <mergeCell ref="B114:V114"/>
    <mergeCell ref="B115:D115"/>
    <mergeCell ref="E115:F115"/>
    <mergeCell ref="G115:J115"/>
    <mergeCell ref="K115:V115"/>
    <mergeCell ref="B118:D118"/>
    <mergeCell ref="E118:F118"/>
    <mergeCell ref="G118:J118"/>
    <mergeCell ref="K118:V118"/>
    <mergeCell ref="B122:V122"/>
    <mergeCell ref="B116:D116"/>
    <mergeCell ref="E116:F116"/>
    <mergeCell ref="G116:J116"/>
    <mergeCell ref="K116:V116"/>
    <mergeCell ref="B117:D117"/>
    <mergeCell ref="E117:F117"/>
    <mergeCell ref="G117:J117"/>
    <mergeCell ref="K117:V117"/>
    <mergeCell ref="E119:F119"/>
    <mergeCell ref="B119:D119"/>
    <mergeCell ref="L126:M126"/>
    <mergeCell ref="N126:O126"/>
    <mergeCell ref="P126:Q126"/>
    <mergeCell ref="R126:S126"/>
    <mergeCell ref="T126:U126"/>
    <mergeCell ref="C128:E128"/>
    <mergeCell ref="B124:C124"/>
    <mergeCell ref="B126:E127"/>
    <mergeCell ref="F126:F127"/>
    <mergeCell ref="G126:G127"/>
    <mergeCell ref="H126:I126"/>
    <mergeCell ref="J126:K126"/>
    <mergeCell ref="C135:E135"/>
    <mergeCell ref="C136:E136"/>
    <mergeCell ref="C137:E137"/>
    <mergeCell ref="C138:E138"/>
    <mergeCell ref="C139:E139"/>
    <mergeCell ref="C140:E140"/>
    <mergeCell ref="C129:E129"/>
    <mergeCell ref="C130:E130"/>
    <mergeCell ref="C131:E131"/>
    <mergeCell ref="C132:E132"/>
    <mergeCell ref="C133:E133"/>
    <mergeCell ref="C134:E134"/>
    <mergeCell ref="C147:E147"/>
    <mergeCell ref="B148:C148"/>
    <mergeCell ref="B151:V151"/>
    <mergeCell ref="B153:V153"/>
    <mergeCell ref="B154:C154"/>
    <mergeCell ref="B157:V157"/>
    <mergeCell ref="C141:E141"/>
    <mergeCell ref="C142:E142"/>
    <mergeCell ref="C143:E143"/>
    <mergeCell ref="C144:E144"/>
    <mergeCell ref="C145:E145"/>
    <mergeCell ref="C146:E146"/>
    <mergeCell ref="W168:X168"/>
    <mergeCell ref="B159:V159"/>
    <mergeCell ref="B160:C160"/>
    <mergeCell ref="B163:V163"/>
    <mergeCell ref="B165:V165"/>
    <mergeCell ref="B167:L167"/>
    <mergeCell ref="B168:D168"/>
    <mergeCell ref="E168:F168"/>
    <mergeCell ref="G168:H168"/>
    <mergeCell ref="I168:J168"/>
    <mergeCell ref="K168:L168"/>
    <mergeCell ref="W169:X169"/>
    <mergeCell ref="B169:B171"/>
    <mergeCell ref="C169:D169"/>
    <mergeCell ref="E169:F169"/>
    <mergeCell ref="G169:H169"/>
    <mergeCell ref="I169:J169"/>
    <mergeCell ref="K169:L169"/>
    <mergeCell ref="C170:D170"/>
    <mergeCell ref="E170:F170"/>
    <mergeCell ref="G170:H170"/>
    <mergeCell ref="I170:J170"/>
    <mergeCell ref="W170:X170"/>
    <mergeCell ref="C171:D171"/>
    <mergeCell ref="E171:F171"/>
    <mergeCell ref="G171:H171"/>
    <mergeCell ref="I171:J171"/>
    <mergeCell ref="K171:L171"/>
    <mergeCell ref="M171:N171"/>
    <mergeCell ref="O171:P171"/>
    <mergeCell ref="Q171:R171"/>
    <mergeCell ref="S171:T171"/>
    <mergeCell ref="K170:L170"/>
    <mergeCell ref="M170:N170"/>
    <mergeCell ref="O170:P170"/>
    <mergeCell ref="W171:X171"/>
    <mergeCell ref="B172:B174"/>
    <mergeCell ref="C172:D172"/>
    <mergeCell ref="E172:F172"/>
    <mergeCell ref="G172:H172"/>
    <mergeCell ref="I172:J172"/>
    <mergeCell ref="K172:L172"/>
    <mergeCell ref="M172:N172"/>
    <mergeCell ref="O172:P172"/>
    <mergeCell ref="W173:X173"/>
    <mergeCell ref="C174:D174"/>
    <mergeCell ref="E174:F174"/>
    <mergeCell ref="G174:H174"/>
    <mergeCell ref="I174:J174"/>
    <mergeCell ref="K174:L174"/>
    <mergeCell ref="Q172:R172"/>
    <mergeCell ref="S172:T172"/>
    <mergeCell ref="U172:V172"/>
    <mergeCell ref="W172:X172"/>
    <mergeCell ref="C173:D173"/>
    <mergeCell ref="E173:F173"/>
    <mergeCell ref="G173:H173"/>
    <mergeCell ref="I173:J173"/>
    <mergeCell ref="K173:L173"/>
    <mergeCell ref="M173:N173"/>
    <mergeCell ref="W175:X175"/>
    <mergeCell ref="B191:C191"/>
    <mergeCell ref="B175:D175"/>
    <mergeCell ref="E175:F175"/>
    <mergeCell ref="G175:H175"/>
    <mergeCell ref="I175:J175"/>
    <mergeCell ref="K175:L175"/>
    <mergeCell ref="M175:N175"/>
    <mergeCell ref="M174:N174"/>
    <mergeCell ref="O174:P174"/>
    <mergeCell ref="Q174:R174"/>
    <mergeCell ref="S174:T174"/>
    <mergeCell ref="U174:V174"/>
    <mergeCell ref="W174:X174"/>
    <mergeCell ref="O175:P175"/>
    <mergeCell ref="Q175:R175"/>
    <mergeCell ref="S175:T175"/>
    <mergeCell ref="U175:V175"/>
    <mergeCell ref="O173:P173"/>
    <mergeCell ref="Q173:R173"/>
    <mergeCell ref="S173:T173"/>
    <mergeCell ref="U173:V173"/>
    <mergeCell ref="B176:C176"/>
    <mergeCell ref="U171:V171"/>
    <mergeCell ref="M169:N169"/>
    <mergeCell ref="O169:P169"/>
    <mergeCell ref="Q169:R169"/>
    <mergeCell ref="S169:T169"/>
    <mergeCell ref="U169:V169"/>
    <mergeCell ref="M168:N168"/>
    <mergeCell ref="O168:P168"/>
    <mergeCell ref="Q168:R168"/>
    <mergeCell ref="Q170:R170"/>
    <mergeCell ref="S170:T170"/>
    <mergeCell ref="U170:V170"/>
    <mergeCell ref="S168:T168"/>
    <mergeCell ref="U168:V168"/>
  </mergeCells>
  <conditionalFormatting sqref="H128:V147">
    <cfRule type="cellIs" dxfId="21" priority="2" operator="equal">
      <formula>1</formula>
    </cfRule>
  </conditionalFormatting>
  <conditionalFormatting sqref="E119:F119">
    <cfRule type="cellIs" dxfId="20" priority="1" operator="notEqual">
      <formula>1</formula>
    </cfRule>
  </conditionalFormatting>
  <dataValidations count="8">
    <dataValidation type="textLength" allowBlank="1" showInputMessage="1" showErrorMessage="1" sqref="B47 B41">
      <formula1>0</formula1>
      <formula2>900</formula2>
    </dataValidation>
    <dataValidation type="textLength" allowBlank="1" showInputMessage="1" showErrorMessage="1" sqref="B61:V61 B70:V70">
      <formula1>0</formula1>
      <formula2>3600</formula2>
    </dataValidation>
    <dataValidation type="list" allowBlank="1" showInputMessage="1" showErrorMessage="1" sqref="F129:G147">
      <formula1>$W$127:$W$143</formula1>
    </dataValidation>
    <dataValidation type="list" allowBlank="1" showInputMessage="1" showErrorMessage="1" sqref="D124">
      <formula1>"2018,2019,2020,2021,2022,2023,2024,2025,2026,2027"</formula1>
    </dataValidation>
    <dataValidation type="textLength" operator="lessThanOrEqual" allowBlank="1" showInputMessage="1" showErrorMessage="1" sqref="B54:V54">
      <formula1>450</formula1>
    </dataValidation>
    <dataValidation type="textLength" operator="lessThanOrEqual" allowBlank="1" showInputMessage="1" showErrorMessage="1" sqref="B78:V78 B82:V82 B86:V86 B90:V90 B110:V110 B165:V165 B159:V159 B153:V153">
      <formula1>900</formula1>
    </dataValidation>
    <dataValidation type="list" allowBlank="1" showInputMessage="1" showErrorMessage="1" sqref="F128:G128">
      <formula1>$W$128:$W$144</formula1>
    </dataValidation>
    <dataValidation type="textLength" allowBlank="1" showInputMessage="1" showErrorMessage="1" sqref="B64:V64">
      <formula1>0</formula1>
      <formula2>600</formula2>
    </dataValidation>
  </dataValidations>
  <hyperlinks>
    <hyperlink ref="B1" location="'Zadavatel (Nositel)'!$A$2" display="Nahoru"/>
    <hyperlink ref="P4" location="'Zadavatel (Nositel)'!$A$23" display="1. Základní údaje"/>
    <hyperlink ref="P5" location="'Zadavatel (Nositel)'!$A$33" display="2. Tématické zaměření projektu dle FST "/>
    <hyperlink ref="P6" location="'Zadavatel (Nositel)'!$A$38" display="3. Stručný popis projektu – abstrakt "/>
    <hyperlink ref="P7" location="'Zadavatel (Nositel)'!$A$44" display="4. Aktuální připravenost projektového záměru"/>
    <hyperlink ref="P8" location="'Zadavatel (Nositel)'!$A$50" display="5. Profil subjektu"/>
    <hyperlink ref="P9" location="'Zadavatel (Nositel)'!$A$57" display="6. Identifikace cílů, přínosů a dopadů projektu"/>
    <hyperlink ref="P10" location="'Zadavatel (Nositel)'!$A$67" display="7. Charakteristika věcné části projektu "/>
    <hyperlink ref="P11" location="'Zadavatel (Nositel)'!$A$73" display="8. Popis stavebně-technického řešení"/>
    <hyperlink ref="P12" location="'Zadavatel (Nositel)'!$A$93" display="9. Celkové náklady projektu "/>
    <hyperlink ref="P13" location="'Zadavatel (Nositel)'!$A$113" display="10. Spolufinancování"/>
    <hyperlink ref="P14" location="'Zadavatel (Nositel)'!$A$121" display="11. Harmonogram projektu "/>
    <hyperlink ref="P15" location="'Zadavatel (Nositel)'!$A$150" display="12. Zkušenosti v oblasti řízení projektu"/>
    <hyperlink ref="P16" location="'Zadavatel (Nositel)'!$A$156" display="13. Analýza rizik a varianty řešení"/>
    <hyperlink ref="P17" location="'Zadavatel (Nositel)'!$A$162" display="14. Finanční a věcná udržitelnost projektu"/>
    <hyperlink ref="P18" location="'Zadavatel (Nositel)'!$A$178" display="15. Lokální dopad realizace projektu"/>
    <hyperlink ref="P19" location="'Zadavatel (Nositel)'!$A$183" display="16. Soulad se strategiemi"/>
    <hyperlink ref="P20" location="'Zadavatel (Nositel)'!$A$188" display="17. Vliv na trh práce"/>
  </hyperlink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lessThanOrEqual" allowBlank="1" showInputMessage="1" showErrorMessage="1">
          <x14:formula1>
            <xm:f>temp!A1:A12</xm:f>
          </x14:formula1>
          <xm:sqref>B35:V35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B1:Z176"/>
  <sheetViews>
    <sheetView zoomScale="80" zoomScaleNormal="80" workbookViewId="0">
      <pane ySplit="1" topLeftCell="A2" activePane="bottomLeft" state="frozen"/>
      <selection pane="bottomLeft" activeCell="A2" sqref="A2"/>
    </sheetView>
  </sheetViews>
  <sheetFormatPr defaultColWidth="9.140625" defaultRowHeight="15" x14ac:dyDescent="0.25"/>
  <cols>
    <col min="1" max="1" width="4.140625" style="1" customWidth="1"/>
    <col min="2" max="2" width="4" style="1" customWidth="1"/>
    <col min="3" max="3" width="9.7109375" style="1" customWidth="1"/>
    <col min="4" max="4" width="10.85546875" style="1" customWidth="1"/>
    <col min="5" max="22" width="9.7109375" style="1" customWidth="1"/>
    <col min="23" max="24" width="9.140625" style="1"/>
    <col min="25" max="25" width="4.28515625" style="1" customWidth="1"/>
    <col min="26" max="26" width="4.85546875" style="1" customWidth="1"/>
    <col min="27" max="16384" width="9.140625" style="1"/>
  </cols>
  <sheetData>
    <row r="1" spans="2:21" ht="15" customHeight="1" x14ac:dyDescent="0.25">
      <c r="B1" s="39" t="s">
        <v>120</v>
      </c>
    </row>
    <row r="2" spans="2:21" ht="15" customHeight="1" x14ac:dyDescent="0.25"/>
    <row r="3" spans="2:21" ht="15" customHeight="1" x14ac:dyDescent="0.2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" customHeight="1" x14ac:dyDescent="0.2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U4" s="3"/>
    </row>
    <row r="5" spans="2:21" ht="15" customHeight="1" x14ac:dyDescent="0.25"/>
    <row r="6" spans="2:21" ht="15" customHeight="1" x14ac:dyDescent="0.35">
      <c r="P6" s="4" t="s">
        <v>0</v>
      </c>
    </row>
    <row r="7" spans="2:21" ht="15" customHeight="1" x14ac:dyDescent="0.25">
      <c r="P7" s="110" t="s">
        <v>1</v>
      </c>
      <c r="Q7" s="111"/>
      <c r="R7" s="111"/>
      <c r="S7" s="111"/>
      <c r="T7" s="111"/>
    </row>
    <row r="8" spans="2:21" ht="15" customHeight="1" x14ac:dyDescent="0.25">
      <c r="P8" s="110" t="s">
        <v>95</v>
      </c>
      <c r="Q8" s="111"/>
      <c r="R8" s="111"/>
      <c r="S8" s="111"/>
      <c r="T8" s="111"/>
    </row>
    <row r="9" spans="2:21" ht="15" customHeight="1" x14ac:dyDescent="0.2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P9" s="110" t="s">
        <v>96</v>
      </c>
      <c r="Q9" s="111"/>
      <c r="R9" s="111"/>
      <c r="S9" s="111"/>
      <c r="T9" s="111"/>
    </row>
    <row r="10" spans="2:21" ht="15" customHeight="1" x14ac:dyDescent="0.25">
      <c r="B10" s="112" t="s">
        <v>122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31"/>
      <c r="P10" s="110" t="s">
        <v>97</v>
      </c>
      <c r="Q10" s="111"/>
      <c r="R10" s="111"/>
      <c r="S10" s="111"/>
      <c r="T10" s="111"/>
    </row>
    <row r="11" spans="2:21" ht="15" customHeight="1" x14ac:dyDescent="0.25"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31"/>
      <c r="P11" s="110" t="s">
        <v>108</v>
      </c>
      <c r="Q11" s="111"/>
      <c r="R11" s="111"/>
      <c r="S11" s="111"/>
      <c r="T11" s="111"/>
    </row>
    <row r="12" spans="2:21" ht="15" customHeight="1" x14ac:dyDescent="0.25"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31"/>
      <c r="P12" s="110" t="s">
        <v>98</v>
      </c>
      <c r="Q12" s="111"/>
      <c r="R12" s="111"/>
      <c r="S12" s="111"/>
      <c r="T12" s="111"/>
    </row>
    <row r="13" spans="2:21" ht="15" customHeight="1" x14ac:dyDescent="0.25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31"/>
      <c r="P13" s="110" t="s">
        <v>99</v>
      </c>
      <c r="Q13" s="111"/>
      <c r="R13" s="111"/>
      <c r="S13" s="111"/>
      <c r="T13" s="111"/>
    </row>
    <row r="14" spans="2:21" ht="15" customHeight="1" x14ac:dyDescent="0.25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31"/>
      <c r="P14" s="110" t="s">
        <v>71</v>
      </c>
      <c r="Q14" s="111"/>
      <c r="R14" s="111"/>
      <c r="S14" s="111"/>
      <c r="T14" s="111"/>
    </row>
    <row r="15" spans="2:21" ht="15" customHeight="1" x14ac:dyDescent="0.25"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31"/>
      <c r="P15" s="110" t="s">
        <v>100</v>
      </c>
      <c r="Q15" s="111"/>
      <c r="R15" s="111"/>
      <c r="S15" s="111"/>
      <c r="T15" s="111"/>
    </row>
    <row r="16" spans="2:21" ht="15" customHeight="1" x14ac:dyDescent="0.25"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31"/>
      <c r="P16" s="110" t="s">
        <v>101</v>
      </c>
      <c r="Q16" s="111"/>
      <c r="R16" s="111"/>
      <c r="S16" s="111"/>
      <c r="T16" s="111"/>
    </row>
    <row r="17" spans="2:22" ht="15" customHeight="1" x14ac:dyDescent="0.25"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31"/>
      <c r="P17" s="110" t="s">
        <v>102</v>
      </c>
      <c r="Q17" s="111"/>
      <c r="R17" s="111"/>
      <c r="S17" s="111"/>
      <c r="T17" s="111"/>
    </row>
    <row r="18" spans="2:22" ht="15" customHeight="1" x14ac:dyDescent="0.25"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31"/>
      <c r="P18" s="110" t="s">
        <v>103</v>
      </c>
      <c r="Q18" s="111"/>
      <c r="R18" s="111"/>
      <c r="S18" s="111"/>
      <c r="T18" s="111"/>
    </row>
    <row r="19" spans="2:22" ht="15" customHeight="1" x14ac:dyDescent="0.25"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31"/>
      <c r="P19" s="110" t="s">
        <v>104</v>
      </c>
      <c r="Q19" s="111"/>
      <c r="R19" s="111"/>
      <c r="S19" s="111"/>
      <c r="T19" s="111"/>
    </row>
    <row r="20" spans="2:22" ht="15" customHeight="1" x14ac:dyDescent="0.25"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31"/>
      <c r="P20" s="110" t="s">
        <v>105</v>
      </c>
      <c r="Q20" s="111"/>
      <c r="R20" s="111"/>
      <c r="S20" s="111"/>
      <c r="T20" s="111"/>
    </row>
    <row r="21" spans="2:22" ht="15" customHeight="1" x14ac:dyDescent="0.2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P21" s="30"/>
      <c r="Q21" s="30"/>
      <c r="R21" s="30"/>
      <c r="S21" s="30"/>
      <c r="T21" s="30"/>
    </row>
    <row r="22" spans="2:22" ht="15" customHeight="1" x14ac:dyDescent="0.2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P22" s="30"/>
      <c r="Q22" s="30"/>
      <c r="R22" s="30"/>
      <c r="S22" s="30"/>
      <c r="T22" s="30"/>
    </row>
    <row r="23" spans="2:22" ht="18.75" x14ac:dyDescent="0.3">
      <c r="B23" s="5" t="s">
        <v>1</v>
      </c>
    </row>
    <row r="24" spans="2:22" ht="24" customHeight="1" x14ac:dyDescent="0.25">
      <c r="B24" s="132" t="s">
        <v>91</v>
      </c>
      <c r="C24" s="133"/>
      <c r="D24" s="133"/>
      <c r="E24" s="133"/>
      <c r="F24" s="133"/>
      <c r="G24" s="134"/>
      <c r="H24" s="139"/>
      <c r="I24" s="140"/>
      <c r="J24" s="140"/>
      <c r="K24" s="140"/>
      <c r="L24" s="140"/>
      <c r="M24" s="140"/>
      <c r="N24" s="140"/>
      <c r="O24" s="141"/>
      <c r="P24" s="141"/>
      <c r="Q24" s="141"/>
      <c r="R24" s="141"/>
      <c r="S24" s="141"/>
      <c r="T24" s="141"/>
      <c r="U24" s="141"/>
      <c r="V24" s="142"/>
    </row>
    <row r="25" spans="2:22" ht="24" customHeight="1" x14ac:dyDescent="0.25">
      <c r="B25" s="132" t="s">
        <v>84</v>
      </c>
      <c r="C25" s="133"/>
      <c r="D25" s="133"/>
      <c r="E25" s="133"/>
      <c r="F25" s="133"/>
      <c r="G25" s="134"/>
      <c r="H25" s="139"/>
      <c r="I25" s="140"/>
      <c r="J25" s="140"/>
      <c r="K25" s="140"/>
      <c r="L25" s="140"/>
      <c r="M25" s="140"/>
      <c r="N25" s="140"/>
      <c r="O25" s="141"/>
      <c r="P25" s="141"/>
      <c r="Q25" s="141"/>
      <c r="R25" s="141"/>
      <c r="S25" s="141"/>
      <c r="T25" s="141"/>
      <c r="U25" s="141"/>
      <c r="V25" s="142"/>
    </row>
    <row r="26" spans="2:22" ht="24" customHeight="1" x14ac:dyDescent="0.25">
      <c r="B26" s="132" t="s">
        <v>92</v>
      </c>
      <c r="C26" s="133"/>
      <c r="D26" s="133"/>
      <c r="E26" s="133"/>
      <c r="F26" s="133"/>
      <c r="G26" s="134"/>
      <c r="H26" s="139"/>
      <c r="I26" s="140"/>
      <c r="J26" s="140"/>
      <c r="K26" s="140"/>
      <c r="L26" s="140"/>
      <c r="M26" s="140"/>
      <c r="N26" s="140"/>
      <c r="O26" s="141"/>
      <c r="P26" s="141"/>
      <c r="Q26" s="141"/>
      <c r="R26" s="141"/>
      <c r="S26" s="141"/>
      <c r="T26" s="141"/>
      <c r="U26" s="141"/>
      <c r="V26" s="142"/>
    </row>
    <row r="27" spans="2:22" ht="24" customHeight="1" x14ac:dyDescent="0.25">
      <c r="B27" s="132" t="s">
        <v>136</v>
      </c>
      <c r="C27" s="133"/>
      <c r="D27" s="133"/>
      <c r="E27" s="133"/>
      <c r="F27" s="133"/>
      <c r="G27" s="134"/>
      <c r="H27" s="139"/>
      <c r="I27" s="140"/>
      <c r="J27" s="140"/>
      <c r="K27" s="140"/>
      <c r="L27" s="140"/>
      <c r="M27" s="140"/>
      <c r="N27" s="140"/>
      <c r="O27" s="141"/>
      <c r="P27" s="141"/>
      <c r="Q27" s="141"/>
      <c r="R27" s="141"/>
      <c r="S27" s="141"/>
      <c r="T27" s="141"/>
      <c r="U27" s="141"/>
      <c r="V27" s="142"/>
    </row>
    <row r="28" spans="2:22" ht="24" customHeight="1" x14ac:dyDescent="0.25">
      <c r="B28" s="132" t="s">
        <v>93</v>
      </c>
      <c r="C28" s="133"/>
      <c r="D28" s="133"/>
      <c r="E28" s="133"/>
      <c r="F28" s="133"/>
      <c r="G28" s="134"/>
      <c r="H28" s="139"/>
      <c r="I28" s="140"/>
      <c r="J28" s="140"/>
      <c r="K28" s="140"/>
      <c r="L28" s="140"/>
      <c r="M28" s="140"/>
      <c r="N28" s="140"/>
      <c r="O28" s="141"/>
      <c r="P28" s="141"/>
      <c r="Q28" s="141"/>
      <c r="R28" s="141"/>
      <c r="S28" s="141"/>
      <c r="T28" s="141"/>
      <c r="U28" s="141"/>
      <c r="V28" s="142"/>
    </row>
    <row r="29" spans="2:22" ht="24" customHeight="1" x14ac:dyDescent="0.25">
      <c r="B29" s="132" t="s">
        <v>94</v>
      </c>
      <c r="C29" s="133"/>
      <c r="D29" s="133"/>
      <c r="E29" s="133"/>
      <c r="F29" s="133"/>
      <c r="G29" s="134"/>
      <c r="H29" s="139"/>
      <c r="I29" s="140"/>
      <c r="J29" s="140"/>
      <c r="K29" s="140"/>
      <c r="L29" s="140"/>
      <c r="M29" s="140"/>
      <c r="N29" s="140"/>
      <c r="O29" s="141"/>
      <c r="P29" s="141"/>
      <c r="Q29" s="141"/>
      <c r="R29" s="141"/>
      <c r="S29" s="141"/>
      <c r="T29" s="141"/>
      <c r="U29" s="141"/>
      <c r="V29" s="142"/>
    </row>
    <row r="30" spans="2:22" ht="24" customHeight="1" x14ac:dyDescent="0.25">
      <c r="B30" s="132" t="s">
        <v>87</v>
      </c>
      <c r="C30" s="133"/>
      <c r="D30" s="133"/>
      <c r="E30" s="133"/>
      <c r="F30" s="133"/>
      <c r="G30" s="134"/>
      <c r="H30" s="139"/>
      <c r="I30" s="140"/>
      <c r="J30" s="140"/>
      <c r="K30" s="140"/>
      <c r="L30" s="140"/>
      <c r="M30" s="140"/>
      <c r="N30" s="140"/>
      <c r="O30" s="141"/>
      <c r="P30" s="141"/>
      <c r="Q30" s="141"/>
      <c r="R30" s="141"/>
      <c r="S30" s="141"/>
      <c r="T30" s="141"/>
      <c r="U30" s="141"/>
      <c r="V30" s="142"/>
    </row>
    <row r="31" spans="2:22" ht="15" customHeight="1" x14ac:dyDescent="0.25">
      <c r="B31" s="30"/>
      <c r="C31" s="30"/>
      <c r="M31" s="6"/>
    </row>
    <row r="32" spans="2:22" ht="15" customHeight="1" x14ac:dyDescent="0.25">
      <c r="B32" s="30"/>
      <c r="C32" s="30"/>
      <c r="M32" s="6"/>
    </row>
    <row r="33" spans="2:22" ht="15" customHeight="1" x14ac:dyDescent="0.3">
      <c r="B33" s="7" t="s">
        <v>95</v>
      </c>
      <c r="M33" s="6"/>
    </row>
    <row r="34" spans="2:22" ht="18.600000000000001" customHeight="1" x14ac:dyDescent="0.25">
      <c r="B34" s="60" t="s">
        <v>88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</row>
    <row r="35" spans="2:22" ht="40.35" customHeight="1" x14ac:dyDescent="0.25"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5"/>
    </row>
    <row r="36" spans="2:22" ht="15" customHeight="1" x14ac:dyDescent="0.25">
      <c r="B36" s="111"/>
      <c r="C36" s="111"/>
      <c r="E36" s="61"/>
      <c r="F36" s="61"/>
      <c r="M36" s="6"/>
    </row>
    <row r="37" spans="2:22" x14ac:dyDescent="0.25">
      <c r="B37" s="30"/>
      <c r="C37" s="30"/>
    </row>
    <row r="38" spans="2:22" ht="20.25" customHeight="1" x14ac:dyDescent="0.3">
      <c r="B38" s="7" t="s">
        <v>96</v>
      </c>
      <c r="C38" s="8"/>
      <c r="D38" s="8"/>
      <c r="E38" s="8"/>
      <c r="F38" s="8"/>
      <c r="G38" s="8"/>
      <c r="H38" s="8"/>
      <c r="I38" s="8"/>
      <c r="J38" s="8"/>
      <c r="M38" s="6"/>
    </row>
    <row r="39" spans="2:22" s="8" customFormat="1" ht="19.350000000000001" customHeight="1" x14ac:dyDescent="0.25">
      <c r="B39" s="60" t="s">
        <v>69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</row>
    <row r="40" spans="2:22" ht="24.95" customHeight="1" x14ac:dyDescent="0.25">
      <c r="B40" s="9" t="s">
        <v>2</v>
      </c>
      <c r="H40" s="10"/>
      <c r="V40" s="11" t="str">
        <f>CONCATENATE("Napsáno ",LEN(B41)," z 900 znaků")</f>
        <v>Napsáno 0 z 900 znaků</v>
      </c>
    </row>
    <row r="41" spans="2:22" ht="99.95" customHeight="1" x14ac:dyDescent="0.25"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5"/>
    </row>
    <row r="42" spans="2:22" x14ac:dyDescent="0.25">
      <c r="B42" s="111"/>
      <c r="C42" s="111"/>
    </row>
    <row r="43" spans="2:22" x14ac:dyDescent="0.25">
      <c r="B43" s="30"/>
      <c r="C43" s="30"/>
    </row>
    <row r="44" spans="2:22" ht="18.75" x14ac:dyDescent="0.25">
      <c r="B44" s="13" t="s">
        <v>97</v>
      </c>
    </row>
    <row r="45" spans="2:22" x14ac:dyDescent="0.25">
      <c r="B45" s="14" t="s">
        <v>3</v>
      </c>
    </row>
    <row r="46" spans="2:22" ht="24.95" customHeight="1" x14ac:dyDescent="0.25">
      <c r="B46" s="9" t="s">
        <v>2</v>
      </c>
      <c r="H46" s="10"/>
      <c r="V46" s="11" t="str">
        <f>CONCATENATE("Napsáno ",LEN(B47)," z 900 znaků")</f>
        <v>Napsáno 0 z 900 znaků</v>
      </c>
    </row>
    <row r="47" spans="2:22" ht="99.95" customHeight="1" x14ac:dyDescent="0.25"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5"/>
    </row>
    <row r="48" spans="2:22" x14ac:dyDescent="0.25">
      <c r="B48" s="111"/>
      <c r="C48" s="111"/>
    </row>
    <row r="49" spans="2:22" x14ac:dyDescent="0.25">
      <c r="B49" s="30"/>
      <c r="C49" s="30"/>
    </row>
    <row r="50" spans="2:22" ht="18.75" x14ac:dyDescent="0.25">
      <c r="B50" s="13" t="s">
        <v>108</v>
      </c>
    </row>
    <row r="51" spans="2:22" ht="36.75" customHeight="1" x14ac:dyDescent="0.25">
      <c r="B51" s="74" t="s">
        <v>113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</row>
    <row r="52" spans="2:22" ht="18.75" customHeight="1" x14ac:dyDescent="0.25">
      <c r="B52" s="15" t="s">
        <v>109</v>
      </c>
    </row>
    <row r="53" spans="2:22" ht="19.5" customHeight="1" x14ac:dyDescent="0.25">
      <c r="B53" s="9" t="s">
        <v>4</v>
      </c>
      <c r="H53" s="10"/>
      <c r="V53" s="11" t="str">
        <f>CONCATENATE("Napsáno ",LEN(B54)," ze 450 znaků")</f>
        <v>Napsáno 0 ze 450 znaků</v>
      </c>
    </row>
    <row r="54" spans="2:22" ht="60" customHeight="1" x14ac:dyDescent="0.25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5"/>
    </row>
    <row r="55" spans="2:22" x14ac:dyDescent="0.25">
      <c r="B55" s="111"/>
      <c r="C55" s="111"/>
    </row>
    <row r="56" spans="2:22" x14ac:dyDescent="0.25">
      <c r="B56" s="30"/>
      <c r="C56" s="30"/>
    </row>
    <row r="57" spans="2:22" ht="18.75" x14ac:dyDescent="0.25">
      <c r="B57" s="13" t="s">
        <v>98</v>
      </c>
    </row>
    <row r="58" spans="2:22" ht="40.35" customHeight="1" x14ac:dyDescent="0.25">
      <c r="B58" s="62" t="s">
        <v>70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</row>
    <row r="59" spans="2:22" ht="59.45" customHeight="1" x14ac:dyDescent="0.25">
      <c r="B59" s="62" t="s">
        <v>73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</row>
    <row r="60" spans="2:22" ht="16.5" customHeight="1" x14ac:dyDescent="0.25">
      <c r="B60" s="9" t="s">
        <v>5</v>
      </c>
      <c r="H60" s="10"/>
      <c r="V60" s="11" t="str">
        <f>CONCATENATE("Napsáno ",LEN(B61)," z 3600 znaků")</f>
        <v>Napsáno 0 z 3600 znaků</v>
      </c>
    </row>
    <row r="61" spans="2:22" ht="275.10000000000002" customHeight="1" x14ac:dyDescent="0.25">
      <c r="B61" s="63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5"/>
    </row>
    <row r="62" spans="2:22" x14ac:dyDescent="0.25">
      <c r="B62" s="61"/>
      <c r="C62" s="61"/>
    </row>
    <row r="63" spans="2:22" ht="13.7" customHeight="1" x14ac:dyDescent="0.25">
      <c r="B63" s="9" t="s">
        <v>72</v>
      </c>
      <c r="C63" s="30"/>
      <c r="V63" s="11" t="str">
        <f>CONCATENATE("Napsáno ",LEN(B64)," z 600 znaků")</f>
        <v>Napsáno 0 z 600 znaků</v>
      </c>
    </row>
    <row r="64" spans="2:22" ht="60" customHeight="1" x14ac:dyDescent="0.25">
      <c r="B64" s="75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</row>
    <row r="65" spans="2:22" ht="13.7" customHeight="1" x14ac:dyDescent="0.25">
      <c r="B65" s="111"/>
      <c r="C65" s="111"/>
    </row>
    <row r="66" spans="2:22" ht="13.7" customHeight="1" x14ac:dyDescent="0.25">
      <c r="B66" s="30"/>
      <c r="C66" s="30"/>
    </row>
    <row r="67" spans="2:22" ht="18.75" x14ac:dyDescent="0.25">
      <c r="B67" s="13" t="s">
        <v>99</v>
      </c>
    </row>
    <row r="68" spans="2:22" ht="76.5" customHeight="1" x14ac:dyDescent="0.25">
      <c r="B68" s="62" t="s">
        <v>110</v>
      </c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</row>
    <row r="69" spans="2:22" x14ac:dyDescent="0.25">
      <c r="B69" s="9" t="s">
        <v>5</v>
      </c>
      <c r="H69" s="10"/>
      <c r="V69" s="11" t="str">
        <f>CONCATENATE("Napsáno ",LEN(B70)," z 3600 znaků")</f>
        <v>Napsáno 0 z 3600 znaků</v>
      </c>
    </row>
    <row r="70" spans="2:22" ht="275.10000000000002" customHeight="1" x14ac:dyDescent="0.25"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5"/>
    </row>
    <row r="71" spans="2:22" x14ac:dyDescent="0.25">
      <c r="B71" s="111"/>
      <c r="C71" s="111"/>
    </row>
    <row r="72" spans="2:22" x14ac:dyDescent="0.25">
      <c r="B72" s="30"/>
      <c r="C72" s="30"/>
    </row>
    <row r="73" spans="2:22" ht="18.75" x14ac:dyDescent="0.25">
      <c r="B73" s="13" t="s">
        <v>71</v>
      </c>
    </row>
    <row r="74" spans="2:22" ht="49.5" customHeight="1" x14ac:dyDescent="0.25">
      <c r="B74" s="62" t="s">
        <v>111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</row>
    <row r="75" spans="2:22" ht="15.75" x14ac:dyDescent="0.25">
      <c r="B75" s="15" t="s">
        <v>6</v>
      </c>
    </row>
    <row r="76" spans="2:22" x14ac:dyDescent="0.25">
      <c r="B76" s="10" t="s">
        <v>7</v>
      </c>
    </row>
    <row r="77" spans="2:22" ht="16.5" customHeight="1" x14ac:dyDescent="0.25">
      <c r="B77" s="9" t="s">
        <v>2</v>
      </c>
      <c r="H77" s="10"/>
      <c r="V77" s="11" t="str">
        <f>CONCATENATE("Napsáno ",LEN(B78)," z 900 znaků")</f>
        <v>Napsáno 0 z 900 znaků</v>
      </c>
    </row>
    <row r="78" spans="2:22" ht="150" customHeight="1" x14ac:dyDescent="0.25">
      <c r="B78" s="71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3"/>
    </row>
    <row r="79" spans="2:22" ht="22.5" customHeight="1" x14ac:dyDescent="0.25">
      <c r="B79" s="15" t="s">
        <v>8</v>
      </c>
    </row>
    <row r="80" spans="2:22" ht="34.35" customHeight="1" x14ac:dyDescent="0.25">
      <c r="B80" s="60" t="s">
        <v>9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</row>
    <row r="81" spans="2:22" ht="18" customHeight="1" x14ac:dyDescent="0.25">
      <c r="B81" s="9" t="s">
        <v>2</v>
      </c>
      <c r="H81" s="10"/>
      <c r="V81" s="11" t="str">
        <f>CONCATENATE("Napsáno ",LEN(B82)," z 900 znaků")</f>
        <v>Napsáno 0 z 900 znaků</v>
      </c>
    </row>
    <row r="82" spans="2:22" ht="150" customHeight="1" x14ac:dyDescent="0.25">
      <c r="B82" s="71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3"/>
    </row>
    <row r="83" spans="2:22" ht="24.75" customHeight="1" x14ac:dyDescent="0.25">
      <c r="B83" s="15" t="s">
        <v>10</v>
      </c>
    </row>
    <row r="84" spans="2:22" ht="50.25" customHeight="1" x14ac:dyDescent="0.25">
      <c r="B84" s="60" t="s">
        <v>112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</row>
    <row r="85" spans="2:22" ht="16.5" customHeight="1" x14ac:dyDescent="0.25">
      <c r="B85" s="9" t="s">
        <v>2</v>
      </c>
      <c r="H85" s="10"/>
      <c r="V85" s="11" t="str">
        <f>CONCATENATE("Napsáno ",LEN(B86)," z 900 znaků")</f>
        <v>Napsáno 0 z 900 znaků</v>
      </c>
    </row>
    <row r="86" spans="2:22" ht="150" customHeight="1" x14ac:dyDescent="0.25">
      <c r="B86" s="71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3"/>
    </row>
    <row r="87" spans="2:22" ht="23.25" customHeight="1" x14ac:dyDescent="0.25">
      <c r="B87" s="15" t="s">
        <v>11</v>
      </c>
    </row>
    <row r="88" spans="2:22" ht="64.5" customHeight="1" x14ac:dyDescent="0.25">
      <c r="B88" s="60" t="s">
        <v>12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</row>
    <row r="89" spans="2:22" ht="18" customHeight="1" x14ac:dyDescent="0.25">
      <c r="B89" s="9" t="s">
        <v>2</v>
      </c>
      <c r="H89" s="10"/>
      <c r="V89" s="11" t="str">
        <f>CONCATENATE("Napsáno ",LEN(B90)," z 900 znaků")</f>
        <v>Napsáno 0 z 900 znaků</v>
      </c>
    </row>
    <row r="90" spans="2:22" ht="150" customHeight="1" x14ac:dyDescent="0.25">
      <c r="B90" s="71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3"/>
    </row>
    <row r="91" spans="2:22" x14ac:dyDescent="0.25">
      <c r="B91" s="111"/>
      <c r="C91" s="111"/>
    </row>
    <row r="92" spans="2:22" x14ac:dyDescent="0.25">
      <c r="B92" s="30"/>
      <c r="C92" s="30"/>
    </row>
    <row r="93" spans="2:22" ht="18.75" x14ac:dyDescent="0.25">
      <c r="B93" s="13" t="s">
        <v>100</v>
      </c>
    </row>
    <row r="94" spans="2:22" x14ac:dyDescent="0.25">
      <c r="B94" s="60" t="s">
        <v>13</v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</row>
    <row r="95" spans="2:22" ht="31.35" customHeight="1" x14ac:dyDescent="0.25">
      <c r="B95" s="66" t="s">
        <v>14</v>
      </c>
      <c r="C95" s="106"/>
      <c r="D95" s="106"/>
      <c r="E95" s="106"/>
      <c r="F95" s="67"/>
      <c r="G95" s="66" t="s">
        <v>15</v>
      </c>
      <c r="H95" s="67"/>
      <c r="I95" s="66" t="s">
        <v>16</v>
      </c>
      <c r="J95" s="67"/>
      <c r="K95" s="66" t="s">
        <v>17</v>
      </c>
      <c r="L95" s="67"/>
      <c r="M95" s="66" t="s">
        <v>18</v>
      </c>
      <c r="N95" s="67"/>
      <c r="O95" s="66" t="s">
        <v>19</v>
      </c>
      <c r="P95" s="67"/>
      <c r="Q95" s="66" t="s">
        <v>20</v>
      </c>
      <c r="R95" s="67"/>
      <c r="S95" s="66" t="s">
        <v>21</v>
      </c>
      <c r="T95" s="67"/>
      <c r="U95" s="66" t="s">
        <v>22</v>
      </c>
      <c r="V95" s="67"/>
    </row>
    <row r="96" spans="2:22" ht="28.35" customHeight="1" x14ac:dyDescent="0.25">
      <c r="B96" s="107" t="s">
        <v>23</v>
      </c>
      <c r="C96" s="56" t="s">
        <v>24</v>
      </c>
      <c r="D96" s="57"/>
      <c r="E96" s="57"/>
      <c r="F96" s="58"/>
      <c r="G96" s="68"/>
      <c r="H96" s="70"/>
      <c r="I96" s="68"/>
      <c r="J96" s="70"/>
      <c r="K96" s="68"/>
      <c r="L96" s="70"/>
      <c r="M96" s="68"/>
      <c r="N96" s="70"/>
      <c r="O96" s="68"/>
      <c r="P96" s="70"/>
      <c r="Q96" s="68"/>
      <c r="R96" s="70"/>
      <c r="S96" s="68"/>
      <c r="T96" s="70"/>
      <c r="U96" s="68"/>
      <c r="V96" s="70"/>
    </row>
    <row r="97" spans="2:22" ht="25.7" customHeight="1" x14ac:dyDescent="0.25">
      <c r="B97" s="108"/>
      <c r="C97" s="56" t="s">
        <v>25</v>
      </c>
      <c r="D97" s="57"/>
      <c r="E97" s="57"/>
      <c r="F97" s="58"/>
      <c r="G97" s="68"/>
      <c r="H97" s="70"/>
      <c r="I97" s="68"/>
      <c r="J97" s="70"/>
      <c r="K97" s="68"/>
      <c r="L97" s="70"/>
      <c r="M97" s="68"/>
      <c r="N97" s="70"/>
      <c r="O97" s="68"/>
      <c r="P97" s="70"/>
      <c r="Q97" s="68"/>
      <c r="R97" s="70"/>
      <c r="S97" s="68"/>
      <c r="T97" s="70"/>
      <c r="U97" s="68"/>
      <c r="V97" s="70"/>
    </row>
    <row r="98" spans="2:22" ht="32.450000000000003" customHeight="1" x14ac:dyDescent="0.25">
      <c r="B98" s="108"/>
      <c r="C98" s="56" t="s">
        <v>26</v>
      </c>
      <c r="D98" s="57"/>
      <c r="E98" s="57"/>
      <c r="F98" s="58"/>
      <c r="G98" s="68"/>
      <c r="H98" s="70"/>
      <c r="I98" s="68"/>
      <c r="J98" s="70"/>
      <c r="K98" s="68"/>
      <c r="L98" s="70"/>
      <c r="M98" s="68"/>
      <c r="N98" s="70"/>
      <c r="O98" s="68"/>
      <c r="P98" s="70"/>
      <c r="Q98" s="68"/>
      <c r="R98" s="70"/>
      <c r="S98" s="68"/>
      <c r="T98" s="70"/>
      <c r="U98" s="68"/>
      <c r="V98" s="70"/>
    </row>
    <row r="99" spans="2:22" ht="24.6" customHeight="1" x14ac:dyDescent="0.25">
      <c r="B99" s="109"/>
      <c r="C99" s="53" t="s">
        <v>27</v>
      </c>
      <c r="D99" s="54"/>
      <c r="E99" s="54"/>
      <c r="F99" s="55"/>
      <c r="G99" s="44">
        <f>SUM(G96:H98)</f>
        <v>0</v>
      </c>
      <c r="H99" s="45"/>
      <c r="I99" s="44">
        <f t="shared" ref="I99" si="0">SUM(I96:J98)</f>
        <v>0</v>
      </c>
      <c r="J99" s="45"/>
      <c r="K99" s="44">
        <f t="shared" ref="K99" si="1">SUM(K96:L98)</f>
        <v>0</v>
      </c>
      <c r="L99" s="45"/>
      <c r="M99" s="44">
        <f t="shared" ref="M99" si="2">SUM(M96:N98)</f>
        <v>0</v>
      </c>
      <c r="N99" s="45"/>
      <c r="O99" s="44">
        <f t="shared" ref="O99" si="3">SUM(O96:P98)</f>
        <v>0</v>
      </c>
      <c r="P99" s="45"/>
      <c r="Q99" s="44">
        <f t="shared" ref="Q99" si="4">SUM(Q96:R98)</f>
        <v>0</v>
      </c>
      <c r="R99" s="45"/>
      <c r="S99" s="44">
        <f t="shared" ref="S99" si="5">SUM(S96:T98)</f>
        <v>0</v>
      </c>
      <c r="T99" s="45"/>
      <c r="U99" s="44">
        <f t="shared" ref="U99" si="6">SUM(U96:V98)</f>
        <v>0</v>
      </c>
      <c r="V99" s="45"/>
    </row>
    <row r="100" spans="2:22" ht="22.7" customHeight="1" x14ac:dyDescent="0.25">
      <c r="B100" s="107" t="s">
        <v>28</v>
      </c>
      <c r="C100" s="56" t="s">
        <v>29</v>
      </c>
      <c r="D100" s="57"/>
      <c r="E100" s="57"/>
      <c r="F100" s="58"/>
      <c r="G100" s="68"/>
      <c r="H100" s="70"/>
      <c r="I100" s="68"/>
      <c r="J100" s="70"/>
      <c r="K100" s="68"/>
      <c r="L100" s="70"/>
      <c r="M100" s="68"/>
      <c r="N100" s="70"/>
      <c r="O100" s="68"/>
      <c r="P100" s="70"/>
      <c r="Q100" s="68"/>
      <c r="R100" s="70"/>
      <c r="S100" s="68"/>
      <c r="T100" s="70"/>
      <c r="U100" s="68"/>
      <c r="V100" s="70"/>
    </row>
    <row r="101" spans="2:22" ht="27" customHeight="1" x14ac:dyDescent="0.25">
      <c r="B101" s="108"/>
      <c r="C101" s="56" t="s">
        <v>30</v>
      </c>
      <c r="D101" s="57"/>
      <c r="E101" s="57"/>
      <c r="F101" s="58"/>
      <c r="G101" s="68"/>
      <c r="H101" s="70"/>
      <c r="I101" s="68"/>
      <c r="J101" s="70"/>
      <c r="K101" s="68"/>
      <c r="L101" s="70"/>
      <c r="M101" s="68"/>
      <c r="N101" s="70"/>
      <c r="O101" s="68"/>
      <c r="P101" s="70"/>
      <c r="Q101" s="68"/>
      <c r="R101" s="70"/>
      <c r="S101" s="68"/>
      <c r="T101" s="70"/>
      <c r="U101" s="68"/>
      <c r="V101" s="70"/>
    </row>
    <row r="102" spans="2:22" ht="26.45" customHeight="1" x14ac:dyDescent="0.25">
      <c r="B102" s="109"/>
      <c r="C102" s="53" t="s">
        <v>31</v>
      </c>
      <c r="D102" s="54"/>
      <c r="E102" s="54"/>
      <c r="F102" s="55"/>
      <c r="G102" s="44">
        <f>SUM(G100:H101)</f>
        <v>0</v>
      </c>
      <c r="H102" s="45"/>
      <c r="I102" s="44">
        <f t="shared" ref="I102" si="7">SUM(I100:J101)</f>
        <v>0</v>
      </c>
      <c r="J102" s="45"/>
      <c r="K102" s="44">
        <f t="shared" ref="K102" si="8">SUM(K100:L101)</f>
        <v>0</v>
      </c>
      <c r="L102" s="45"/>
      <c r="M102" s="44">
        <f t="shared" ref="M102" si="9">SUM(M100:N101)</f>
        <v>0</v>
      </c>
      <c r="N102" s="45"/>
      <c r="O102" s="44">
        <f t="shared" ref="O102" si="10">SUM(O100:P101)</f>
        <v>0</v>
      </c>
      <c r="P102" s="45"/>
      <c r="Q102" s="44">
        <f t="shared" ref="Q102" si="11">SUM(Q100:R101)</f>
        <v>0</v>
      </c>
      <c r="R102" s="45"/>
      <c r="S102" s="44">
        <f t="shared" ref="S102" si="12">SUM(S100:T101)</f>
        <v>0</v>
      </c>
      <c r="T102" s="45"/>
      <c r="U102" s="44">
        <v>0</v>
      </c>
      <c r="V102" s="45"/>
    </row>
    <row r="103" spans="2:22" ht="28.7" customHeight="1" x14ac:dyDescent="0.25">
      <c r="B103" s="66" t="s">
        <v>32</v>
      </c>
      <c r="C103" s="106"/>
      <c r="D103" s="106"/>
      <c r="E103" s="106"/>
      <c r="F103" s="67"/>
      <c r="G103" s="46">
        <f>SUM(G99+G102)</f>
        <v>0</v>
      </c>
      <c r="H103" s="47"/>
      <c r="I103" s="46">
        <f t="shared" ref="I103" si="13">SUM(I99+I102)</f>
        <v>0</v>
      </c>
      <c r="J103" s="47"/>
      <c r="K103" s="46">
        <f t="shared" ref="K103" si="14">SUM(K99+K102)</f>
        <v>0</v>
      </c>
      <c r="L103" s="47"/>
      <c r="M103" s="46">
        <f t="shared" ref="M103" si="15">SUM(M99+M102)</f>
        <v>0</v>
      </c>
      <c r="N103" s="47"/>
      <c r="O103" s="46">
        <f t="shared" ref="O103" si="16">SUM(O99+O102)</f>
        <v>0</v>
      </c>
      <c r="P103" s="47"/>
      <c r="Q103" s="46">
        <f t="shared" ref="Q103" si="17">SUM(Q99+Q102)</f>
        <v>0</v>
      </c>
      <c r="R103" s="47"/>
      <c r="S103" s="46">
        <f t="shared" ref="S103" si="18">SUM(S99+S102)</f>
        <v>0</v>
      </c>
      <c r="T103" s="47"/>
      <c r="U103" s="46">
        <f t="shared" ref="U103" si="19">SUM(U99+U102)</f>
        <v>0</v>
      </c>
      <c r="V103" s="47"/>
    </row>
    <row r="104" spans="2:22" x14ac:dyDescent="0.25">
      <c r="B104" s="30"/>
      <c r="C104" s="30"/>
    </row>
    <row r="105" spans="2:22" ht="28.35" customHeight="1" x14ac:dyDescent="0.25">
      <c r="B105" s="51" t="s">
        <v>33</v>
      </c>
      <c r="C105" s="51"/>
      <c r="D105" s="51"/>
      <c r="E105" s="51"/>
      <c r="F105" s="51"/>
      <c r="G105" s="52">
        <f>SUM(G103:V103)</f>
        <v>0</v>
      </c>
      <c r="H105" s="52"/>
      <c r="I105" s="52"/>
      <c r="J105" s="52"/>
    </row>
    <row r="106" spans="2:22" x14ac:dyDescent="0.25">
      <c r="B106" s="30"/>
      <c r="C106" s="30"/>
    </row>
    <row r="107" spans="2:22" ht="22.5" customHeight="1" x14ac:dyDescent="0.25">
      <c r="B107" s="15" t="s">
        <v>34</v>
      </c>
    </row>
    <row r="108" spans="2:22" ht="17.25" customHeight="1" x14ac:dyDescent="0.25">
      <c r="B108" s="16" t="s">
        <v>35</v>
      </c>
    </row>
    <row r="109" spans="2:22" ht="17.25" customHeight="1" x14ac:dyDescent="0.25">
      <c r="B109" s="9" t="s">
        <v>2</v>
      </c>
      <c r="H109" s="10"/>
      <c r="V109" s="11" t="str">
        <f>CONCATENATE("Napsáno ",LEN(B110)," z 900 znaků")</f>
        <v>Napsáno 0 z 900 znaků</v>
      </c>
    </row>
    <row r="110" spans="2:22" ht="150" customHeight="1" x14ac:dyDescent="0.25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5"/>
    </row>
    <row r="111" spans="2:22" x14ac:dyDescent="0.25">
      <c r="B111" s="111"/>
      <c r="C111" s="111"/>
    </row>
    <row r="112" spans="2:22" x14ac:dyDescent="0.25">
      <c r="B112" s="30"/>
      <c r="C112" s="30"/>
    </row>
    <row r="113" spans="2:26" ht="18.75" x14ac:dyDescent="0.25">
      <c r="B113" s="13" t="s">
        <v>101</v>
      </c>
    </row>
    <row r="114" spans="2:26" ht="19.5" customHeight="1" x14ac:dyDescent="0.25">
      <c r="B114" s="105" t="s">
        <v>144</v>
      </c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</row>
    <row r="115" spans="2:26" ht="34.5" customHeight="1" x14ac:dyDescent="0.25">
      <c r="B115" s="51" t="s">
        <v>36</v>
      </c>
      <c r="C115" s="51"/>
      <c r="D115" s="51"/>
      <c r="E115" s="51" t="s">
        <v>145</v>
      </c>
      <c r="F115" s="51"/>
      <c r="G115" s="51" t="s">
        <v>37</v>
      </c>
      <c r="H115" s="51"/>
      <c r="I115" s="51"/>
      <c r="J115" s="51"/>
      <c r="K115" s="51" t="s">
        <v>38</v>
      </c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</row>
    <row r="116" spans="2:26" ht="30" customHeight="1" x14ac:dyDescent="0.25">
      <c r="B116" s="48" t="s">
        <v>83</v>
      </c>
      <c r="C116" s="48"/>
      <c r="D116" s="48"/>
      <c r="E116" s="49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</row>
    <row r="117" spans="2:26" ht="30" customHeight="1" x14ac:dyDescent="0.25">
      <c r="B117" s="48" t="s">
        <v>83</v>
      </c>
      <c r="C117" s="48"/>
      <c r="D117" s="48"/>
      <c r="E117" s="131"/>
      <c r="F117" s="131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</row>
    <row r="118" spans="2:26" ht="30" customHeight="1" x14ac:dyDescent="0.25">
      <c r="B118" s="48" t="s">
        <v>83</v>
      </c>
      <c r="C118" s="48"/>
      <c r="D118" s="48"/>
      <c r="E118" s="131"/>
      <c r="F118" s="131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</row>
    <row r="119" spans="2:26" x14ac:dyDescent="0.25">
      <c r="B119" s="40" t="s">
        <v>137</v>
      </c>
      <c r="C119" s="40"/>
      <c r="D119" s="40"/>
      <c r="E119" s="41">
        <f>SUM(E116:F118)</f>
        <v>0</v>
      </c>
      <c r="F119" s="41"/>
    </row>
    <row r="120" spans="2:26" x14ac:dyDescent="0.25">
      <c r="B120" s="30"/>
      <c r="C120" s="30"/>
    </row>
    <row r="121" spans="2:26" ht="18.75" x14ac:dyDescent="0.25">
      <c r="B121" s="13" t="s">
        <v>102</v>
      </c>
    </row>
    <row r="122" spans="2:26" ht="66" customHeight="1" x14ac:dyDescent="0.25">
      <c r="B122" s="88" t="s">
        <v>39</v>
      </c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</row>
    <row r="123" spans="2:26" ht="21" customHeight="1" x14ac:dyDescent="0.25">
      <c r="B123" s="17" t="s">
        <v>40</v>
      </c>
    </row>
    <row r="124" spans="2:26" x14ac:dyDescent="0.25">
      <c r="B124" s="94" t="s">
        <v>41</v>
      </c>
      <c r="C124" s="94"/>
      <c r="D124" s="18">
        <v>2021</v>
      </c>
      <c r="H124" s="19">
        <v>1</v>
      </c>
      <c r="I124" s="19">
        <v>2</v>
      </c>
      <c r="J124" s="19">
        <v>3</v>
      </c>
      <c r="K124" s="19">
        <v>4</v>
      </c>
      <c r="L124" s="19">
        <v>5</v>
      </c>
      <c r="M124" s="19">
        <v>6</v>
      </c>
      <c r="N124" s="19">
        <v>7</v>
      </c>
      <c r="O124" s="19">
        <v>8</v>
      </c>
      <c r="P124" s="19">
        <v>9</v>
      </c>
      <c r="Q124" s="19">
        <v>10</v>
      </c>
      <c r="R124" s="19">
        <v>11</v>
      </c>
      <c r="S124" s="19">
        <v>12</v>
      </c>
      <c r="T124" s="19">
        <v>13</v>
      </c>
      <c r="U124" s="19">
        <v>14</v>
      </c>
      <c r="V124" s="19">
        <v>15</v>
      </c>
    </row>
    <row r="125" spans="2:26" x14ac:dyDescent="0.25">
      <c r="H125" s="19" t="str">
        <f>CONCATENATE("1. pol. ",H126)</f>
        <v>1. pol. 2021</v>
      </c>
      <c r="I125" s="19" t="str">
        <f>CONCATENATE("2. pol. ",H126)</f>
        <v>2. pol. 2021</v>
      </c>
      <c r="J125" s="19" t="str">
        <f>CONCATENATE("1. pol. ",J126)</f>
        <v>1. pol. 2022</v>
      </c>
      <c r="K125" s="19" t="str">
        <f>CONCATENATE("2. pol. ",J126)</f>
        <v>2. pol. 2022</v>
      </c>
      <c r="L125" s="19" t="str">
        <f>CONCATENATE("1. pol. ",L126)</f>
        <v>1. pol. 2023</v>
      </c>
      <c r="M125" s="19" t="str">
        <f>CONCATENATE("2. pol. ",L126)</f>
        <v>2. pol. 2023</v>
      </c>
      <c r="N125" s="19" t="str">
        <f>CONCATENATE("1. pol. ",N126)</f>
        <v>1. pol. 2024</v>
      </c>
      <c r="O125" s="19" t="str">
        <f>CONCATENATE("2. pol. ",N126)</f>
        <v>2. pol. 2024</v>
      </c>
      <c r="P125" s="19" t="str">
        <f>CONCATENATE("1. pol. ",P126)</f>
        <v>1. pol. 2025</v>
      </c>
      <c r="Q125" s="19" t="str">
        <f>CONCATENATE("2. pol. ",P126)</f>
        <v>2. pol. 2025</v>
      </c>
      <c r="R125" s="19" t="str">
        <f>CONCATENATE("1. pol. ",R126)</f>
        <v>1. pol. 2026</v>
      </c>
      <c r="S125" s="19" t="str">
        <f>CONCATENATE("2. pol. ",R126)</f>
        <v>2. pol. 2026</v>
      </c>
      <c r="T125" s="19" t="str">
        <f>CONCATENATE("1. pol. ",T126)</f>
        <v>1. pol. 2027</v>
      </c>
      <c r="U125" s="19" t="str">
        <f>CONCATENATE("2. pol. ",T126)</f>
        <v>2. pol. 2027</v>
      </c>
      <c r="V125" s="19" t="str">
        <f>CONCATENATE("1. pol. ",V126)</f>
        <v>1. pol. 2028</v>
      </c>
    </row>
    <row r="126" spans="2:26" ht="15" customHeight="1" x14ac:dyDescent="0.25">
      <c r="B126" s="95" t="s">
        <v>42</v>
      </c>
      <c r="C126" s="96"/>
      <c r="D126" s="96"/>
      <c r="E126" s="97"/>
      <c r="F126" s="101" t="s">
        <v>43</v>
      </c>
      <c r="G126" s="101" t="s">
        <v>44</v>
      </c>
      <c r="H126" s="89">
        <f>D124</f>
        <v>2021</v>
      </c>
      <c r="I126" s="90"/>
      <c r="J126" s="89">
        <f>H126+1</f>
        <v>2022</v>
      </c>
      <c r="K126" s="90"/>
      <c r="L126" s="89">
        <f t="shared" ref="L126" si="20">J126+1</f>
        <v>2023</v>
      </c>
      <c r="M126" s="90"/>
      <c r="N126" s="89">
        <f t="shared" ref="N126" si="21">L126+1</f>
        <v>2024</v>
      </c>
      <c r="O126" s="90"/>
      <c r="P126" s="89">
        <f t="shared" ref="P126" si="22">N126+1</f>
        <v>2025</v>
      </c>
      <c r="Q126" s="90"/>
      <c r="R126" s="89">
        <f t="shared" ref="R126" si="23">P126+1</f>
        <v>2026</v>
      </c>
      <c r="S126" s="90"/>
      <c r="T126" s="89">
        <f t="shared" ref="T126" si="24">R126+1</f>
        <v>2027</v>
      </c>
      <c r="U126" s="90"/>
      <c r="V126" s="20">
        <f>T126+1</f>
        <v>2028</v>
      </c>
    </row>
    <row r="127" spans="2:26" ht="15" customHeight="1" x14ac:dyDescent="0.25">
      <c r="B127" s="98"/>
      <c r="C127" s="99"/>
      <c r="D127" s="99"/>
      <c r="E127" s="100"/>
      <c r="F127" s="102"/>
      <c r="G127" s="102"/>
      <c r="H127" s="21" t="s">
        <v>45</v>
      </c>
      <c r="I127" s="21" t="s">
        <v>46</v>
      </c>
      <c r="J127" s="21" t="s">
        <v>45</v>
      </c>
      <c r="K127" s="21" t="s">
        <v>46</v>
      </c>
      <c r="L127" s="21" t="s">
        <v>45</v>
      </c>
      <c r="M127" s="21" t="s">
        <v>46</v>
      </c>
      <c r="N127" s="21" t="s">
        <v>45</v>
      </c>
      <c r="O127" s="21" t="s">
        <v>46</v>
      </c>
      <c r="P127" s="21" t="s">
        <v>45</v>
      </c>
      <c r="Q127" s="21" t="s">
        <v>46</v>
      </c>
      <c r="R127" s="21" t="s">
        <v>45</v>
      </c>
      <c r="S127" s="21" t="s">
        <v>46</v>
      </c>
      <c r="T127" s="21" t="s">
        <v>45</v>
      </c>
      <c r="U127" s="21" t="s">
        <v>46</v>
      </c>
      <c r="V127" s="21" t="s">
        <v>45</v>
      </c>
    </row>
    <row r="128" spans="2:26" x14ac:dyDescent="0.25">
      <c r="B128" s="22" t="s">
        <v>47</v>
      </c>
      <c r="C128" s="91"/>
      <c r="D128" s="92"/>
      <c r="E128" s="93"/>
      <c r="F128" s="23"/>
      <c r="G128" s="23"/>
      <c r="H128" s="24">
        <f t="shared" ref="H128:V143" si="25">IF(OR(H$124=$Y128,H$124=$Z128,AND(H$124&gt;$Y128,H$124&lt;$Z128)),1,2)</f>
        <v>2</v>
      </c>
      <c r="I128" s="24">
        <f t="shared" si="25"/>
        <v>2</v>
      </c>
      <c r="J128" s="24">
        <f t="shared" si="25"/>
        <v>2</v>
      </c>
      <c r="K128" s="24">
        <f t="shared" si="25"/>
        <v>2</v>
      </c>
      <c r="L128" s="24">
        <f t="shared" si="25"/>
        <v>2</v>
      </c>
      <c r="M128" s="24">
        <f t="shared" si="25"/>
        <v>2</v>
      </c>
      <c r="N128" s="24">
        <f t="shared" si="25"/>
        <v>2</v>
      </c>
      <c r="O128" s="24">
        <f t="shared" si="25"/>
        <v>2</v>
      </c>
      <c r="P128" s="24">
        <f t="shared" si="25"/>
        <v>2</v>
      </c>
      <c r="Q128" s="24">
        <f t="shared" si="25"/>
        <v>2</v>
      </c>
      <c r="R128" s="24">
        <f t="shared" si="25"/>
        <v>2</v>
      </c>
      <c r="S128" s="24">
        <f t="shared" si="25"/>
        <v>2</v>
      </c>
      <c r="T128" s="24">
        <f t="shared" si="25"/>
        <v>2</v>
      </c>
      <c r="U128" s="24">
        <f t="shared" si="25"/>
        <v>2</v>
      </c>
      <c r="V128" s="24">
        <f t="shared" si="25"/>
        <v>2</v>
      </c>
      <c r="W128" s="25" t="str">
        <f>CONCATENATE("1. pol. ",$H$126)</f>
        <v>1. pol. 2021</v>
      </c>
      <c r="X128" s="25">
        <v>1</v>
      </c>
      <c r="Y128" s="25" t="str">
        <f>IF(F128="","",VLOOKUP(F128,$W$128:$X$142,2,FALSE))</f>
        <v/>
      </c>
      <c r="Z128" s="25" t="str">
        <f>IF(G128="","",VLOOKUP(G128,$W$128:$X$142,2,FALSE))</f>
        <v/>
      </c>
    </row>
    <row r="129" spans="2:26" x14ac:dyDescent="0.25">
      <c r="B129" s="22" t="s">
        <v>48</v>
      </c>
      <c r="C129" s="91"/>
      <c r="D129" s="92"/>
      <c r="E129" s="93"/>
      <c r="F129" s="23"/>
      <c r="G129" s="23"/>
      <c r="H129" s="24">
        <f t="shared" si="25"/>
        <v>2</v>
      </c>
      <c r="I129" s="24">
        <f t="shared" si="25"/>
        <v>2</v>
      </c>
      <c r="J129" s="24">
        <f t="shared" si="25"/>
        <v>2</v>
      </c>
      <c r="K129" s="24">
        <f t="shared" si="25"/>
        <v>2</v>
      </c>
      <c r="L129" s="24">
        <f t="shared" si="25"/>
        <v>2</v>
      </c>
      <c r="M129" s="24">
        <f t="shared" si="25"/>
        <v>2</v>
      </c>
      <c r="N129" s="24">
        <f t="shared" si="25"/>
        <v>2</v>
      </c>
      <c r="O129" s="24">
        <f t="shared" si="25"/>
        <v>2</v>
      </c>
      <c r="P129" s="24">
        <f t="shared" si="25"/>
        <v>2</v>
      </c>
      <c r="Q129" s="24">
        <f t="shared" si="25"/>
        <v>2</v>
      </c>
      <c r="R129" s="24">
        <f t="shared" si="25"/>
        <v>2</v>
      </c>
      <c r="S129" s="24">
        <f t="shared" si="25"/>
        <v>2</v>
      </c>
      <c r="T129" s="24">
        <f t="shared" si="25"/>
        <v>2</v>
      </c>
      <c r="U129" s="24">
        <f t="shared" si="25"/>
        <v>2</v>
      </c>
      <c r="V129" s="24">
        <f t="shared" si="25"/>
        <v>2</v>
      </c>
      <c r="W129" s="25" t="str">
        <f>CONCATENATE("2. pol. ",$H$126)</f>
        <v>2. pol. 2021</v>
      </c>
      <c r="X129" s="25">
        <v>2</v>
      </c>
      <c r="Y129" s="25" t="str">
        <f t="shared" ref="Y129:Z142" si="26">IF(F129="","",VLOOKUP(F129,$W$128:$X$142,2,FALSE))</f>
        <v/>
      </c>
      <c r="Z129" s="25" t="str">
        <f t="shared" si="26"/>
        <v/>
      </c>
    </row>
    <row r="130" spans="2:26" x14ac:dyDescent="0.25">
      <c r="B130" s="22" t="s">
        <v>49</v>
      </c>
      <c r="C130" s="91"/>
      <c r="D130" s="92"/>
      <c r="E130" s="93"/>
      <c r="F130" s="23"/>
      <c r="G130" s="23"/>
      <c r="H130" s="24">
        <f t="shared" si="25"/>
        <v>2</v>
      </c>
      <c r="I130" s="24" t="s">
        <v>106</v>
      </c>
      <c r="J130" s="24">
        <f t="shared" si="25"/>
        <v>2</v>
      </c>
      <c r="K130" s="24">
        <f t="shared" si="25"/>
        <v>2</v>
      </c>
      <c r="L130" s="24">
        <f t="shared" si="25"/>
        <v>2</v>
      </c>
      <c r="M130" s="24">
        <f t="shared" si="25"/>
        <v>2</v>
      </c>
      <c r="N130" s="24">
        <f t="shared" si="25"/>
        <v>2</v>
      </c>
      <c r="O130" s="24">
        <f t="shared" si="25"/>
        <v>2</v>
      </c>
      <c r="P130" s="24">
        <f t="shared" si="25"/>
        <v>2</v>
      </c>
      <c r="Q130" s="24">
        <f t="shared" si="25"/>
        <v>2</v>
      </c>
      <c r="R130" s="24">
        <f t="shared" si="25"/>
        <v>2</v>
      </c>
      <c r="S130" s="24">
        <f t="shared" si="25"/>
        <v>2</v>
      </c>
      <c r="T130" s="24">
        <f t="shared" si="25"/>
        <v>2</v>
      </c>
      <c r="U130" s="24">
        <f t="shared" si="25"/>
        <v>2</v>
      </c>
      <c r="V130" s="24">
        <f t="shared" si="25"/>
        <v>2</v>
      </c>
      <c r="W130" s="25" t="str">
        <f>CONCATENATE("1. pol. ",$H$126+1)</f>
        <v>1. pol. 2022</v>
      </c>
      <c r="X130" s="25">
        <v>3</v>
      </c>
      <c r="Y130" s="25" t="str">
        <f t="shared" si="26"/>
        <v/>
      </c>
      <c r="Z130" s="25" t="str">
        <f t="shared" si="26"/>
        <v/>
      </c>
    </row>
    <row r="131" spans="2:26" x14ac:dyDescent="0.25">
      <c r="B131" s="22" t="s">
        <v>50</v>
      </c>
      <c r="C131" s="91"/>
      <c r="D131" s="92"/>
      <c r="E131" s="93"/>
      <c r="F131" s="23"/>
      <c r="G131" s="23"/>
      <c r="H131" s="24">
        <f t="shared" si="25"/>
        <v>2</v>
      </c>
      <c r="I131" s="24">
        <f t="shared" si="25"/>
        <v>2</v>
      </c>
      <c r="J131" s="24">
        <f t="shared" si="25"/>
        <v>2</v>
      </c>
      <c r="K131" s="24">
        <f t="shared" si="25"/>
        <v>2</v>
      </c>
      <c r="L131" s="24">
        <f t="shared" si="25"/>
        <v>2</v>
      </c>
      <c r="M131" s="24">
        <f t="shared" si="25"/>
        <v>2</v>
      </c>
      <c r="N131" s="24">
        <f t="shared" si="25"/>
        <v>2</v>
      </c>
      <c r="O131" s="24">
        <f t="shared" si="25"/>
        <v>2</v>
      </c>
      <c r="P131" s="24">
        <f t="shared" si="25"/>
        <v>2</v>
      </c>
      <c r="Q131" s="24">
        <f t="shared" si="25"/>
        <v>2</v>
      </c>
      <c r="R131" s="24">
        <f t="shared" si="25"/>
        <v>2</v>
      </c>
      <c r="S131" s="24">
        <f t="shared" si="25"/>
        <v>2</v>
      </c>
      <c r="T131" s="24">
        <f t="shared" si="25"/>
        <v>2</v>
      </c>
      <c r="U131" s="24">
        <f t="shared" si="25"/>
        <v>2</v>
      </c>
      <c r="V131" s="24">
        <f t="shared" si="25"/>
        <v>2</v>
      </c>
      <c r="W131" s="25" t="str">
        <f>CONCATENATE("2. pol. ",$H$126+1)</f>
        <v>2. pol. 2022</v>
      </c>
      <c r="X131" s="25">
        <v>4</v>
      </c>
      <c r="Y131" s="25" t="str">
        <f t="shared" si="26"/>
        <v/>
      </c>
      <c r="Z131" s="25" t="str">
        <f t="shared" si="26"/>
        <v/>
      </c>
    </row>
    <row r="132" spans="2:26" x14ac:dyDescent="0.25">
      <c r="B132" s="22" t="s">
        <v>51</v>
      </c>
      <c r="C132" s="91"/>
      <c r="D132" s="92"/>
      <c r="E132" s="93"/>
      <c r="F132" s="23"/>
      <c r="G132" s="23"/>
      <c r="H132" s="24">
        <f t="shared" si="25"/>
        <v>2</v>
      </c>
      <c r="I132" s="24">
        <f t="shared" si="25"/>
        <v>2</v>
      </c>
      <c r="J132" s="24">
        <f t="shared" si="25"/>
        <v>2</v>
      </c>
      <c r="K132" s="24">
        <f t="shared" si="25"/>
        <v>2</v>
      </c>
      <c r="L132" s="24">
        <f t="shared" si="25"/>
        <v>2</v>
      </c>
      <c r="M132" s="24">
        <f t="shared" si="25"/>
        <v>2</v>
      </c>
      <c r="N132" s="24">
        <f t="shared" si="25"/>
        <v>2</v>
      </c>
      <c r="O132" s="24">
        <f t="shared" si="25"/>
        <v>2</v>
      </c>
      <c r="P132" s="24">
        <f t="shared" si="25"/>
        <v>2</v>
      </c>
      <c r="Q132" s="24">
        <f t="shared" si="25"/>
        <v>2</v>
      </c>
      <c r="R132" s="24">
        <f t="shared" si="25"/>
        <v>2</v>
      </c>
      <c r="S132" s="24">
        <f t="shared" si="25"/>
        <v>2</v>
      </c>
      <c r="T132" s="24">
        <f t="shared" si="25"/>
        <v>2</v>
      </c>
      <c r="U132" s="24">
        <f t="shared" si="25"/>
        <v>2</v>
      </c>
      <c r="V132" s="24">
        <f t="shared" si="25"/>
        <v>2</v>
      </c>
      <c r="W132" s="25" t="str">
        <f>CONCATENATE("1. pol. ",$H$126+2)</f>
        <v>1. pol. 2023</v>
      </c>
      <c r="X132" s="25">
        <v>5</v>
      </c>
      <c r="Y132" s="25" t="str">
        <f t="shared" si="26"/>
        <v/>
      </c>
      <c r="Z132" s="25" t="str">
        <f t="shared" si="26"/>
        <v/>
      </c>
    </row>
    <row r="133" spans="2:26" x14ac:dyDescent="0.25">
      <c r="B133" s="22" t="s">
        <v>52</v>
      </c>
      <c r="C133" s="91"/>
      <c r="D133" s="92"/>
      <c r="E133" s="93"/>
      <c r="F133" s="23"/>
      <c r="G133" s="23"/>
      <c r="H133" s="24">
        <f t="shared" si="25"/>
        <v>2</v>
      </c>
      <c r="I133" s="24">
        <f t="shared" si="25"/>
        <v>2</v>
      </c>
      <c r="J133" s="24">
        <f t="shared" si="25"/>
        <v>2</v>
      </c>
      <c r="K133" s="24">
        <f t="shared" si="25"/>
        <v>2</v>
      </c>
      <c r="L133" s="24">
        <f t="shared" si="25"/>
        <v>2</v>
      </c>
      <c r="M133" s="24">
        <f t="shared" si="25"/>
        <v>2</v>
      </c>
      <c r="N133" s="24">
        <f t="shared" si="25"/>
        <v>2</v>
      </c>
      <c r="O133" s="24">
        <f t="shared" si="25"/>
        <v>2</v>
      </c>
      <c r="P133" s="24">
        <f t="shared" si="25"/>
        <v>2</v>
      </c>
      <c r="Q133" s="24">
        <f t="shared" si="25"/>
        <v>2</v>
      </c>
      <c r="R133" s="24">
        <f t="shared" si="25"/>
        <v>2</v>
      </c>
      <c r="S133" s="24">
        <f t="shared" si="25"/>
        <v>2</v>
      </c>
      <c r="T133" s="24">
        <f t="shared" si="25"/>
        <v>2</v>
      </c>
      <c r="U133" s="24">
        <f t="shared" si="25"/>
        <v>2</v>
      </c>
      <c r="V133" s="24">
        <f t="shared" si="25"/>
        <v>2</v>
      </c>
      <c r="W133" s="25" t="str">
        <f>CONCATENATE("2. pol. ",$H$126+2)</f>
        <v>2. pol. 2023</v>
      </c>
      <c r="X133" s="25">
        <v>6</v>
      </c>
      <c r="Y133" s="25" t="str">
        <f t="shared" si="26"/>
        <v/>
      </c>
      <c r="Z133" s="25" t="str">
        <f t="shared" si="26"/>
        <v/>
      </c>
    </row>
    <row r="134" spans="2:26" x14ac:dyDescent="0.25">
      <c r="B134" s="22" t="s">
        <v>53</v>
      </c>
      <c r="C134" s="91"/>
      <c r="D134" s="92"/>
      <c r="E134" s="93"/>
      <c r="F134" s="23"/>
      <c r="G134" s="23"/>
      <c r="H134" s="24">
        <f t="shared" si="25"/>
        <v>2</v>
      </c>
      <c r="I134" s="24">
        <f t="shared" si="25"/>
        <v>2</v>
      </c>
      <c r="J134" s="24">
        <f t="shared" si="25"/>
        <v>2</v>
      </c>
      <c r="K134" s="24">
        <f t="shared" si="25"/>
        <v>2</v>
      </c>
      <c r="L134" s="24">
        <f t="shared" si="25"/>
        <v>2</v>
      </c>
      <c r="M134" s="24">
        <f t="shared" si="25"/>
        <v>2</v>
      </c>
      <c r="N134" s="24">
        <f t="shared" si="25"/>
        <v>2</v>
      </c>
      <c r="O134" s="24">
        <f t="shared" si="25"/>
        <v>2</v>
      </c>
      <c r="P134" s="24">
        <f t="shared" si="25"/>
        <v>2</v>
      </c>
      <c r="Q134" s="24">
        <f t="shared" si="25"/>
        <v>2</v>
      </c>
      <c r="R134" s="24">
        <f t="shared" si="25"/>
        <v>2</v>
      </c>
      <c r="S134" s="24">
        <f t="shared" si="25"/>
        <v>2</v>
      </c>
      <c r="T134" s="24">
        <f t="shared" si="25"/>
        <v>2</v>
      </c>
      <c r="U134" s="24">
        <f t="shared" si="25"/>
        <v>2</v>
      </c>
      <c r="V134" s="24">
        <f t="shared" si="25"/>
        <v>2</v>
      </c>
      <c r="W134" s="25" t="str">
        <f>CONCATENATE("1. pol. ",$H$126+3)</f>
        <v>1. pol. 2024</v>
      </c>
      <c r="X134" s="25">
        <v>7</v>
      </c>
      <c r="Y134" s="25" t="str">
        <f t="shared" si="26"/>
        <v/>
      </c>
      <c r="Z134" s="25" t="str">
        <f t="shared" si="26"/>
        <v/>
      </c>
    </row>
    <row r="135" spans="2:26" x14ac:dyDescent="0.25">
      <c r="B135" s="22" t="s">
        <v>54</v>
      </c>
      <c r="C135" s="91"/>
      <c r="D135" s="92"/>
      <c r="E135" s="93"/>
      <c r="F135" s="23"/>
      <c r="G135" s="23"/>
      <c r="H135" s="24">
        <f t="shared" si="25"/>
        <v>2</v>
      </c>
      <c r="I135" s="24">
        <f t="shared" si="25"/>
        <v>2</v>
      </c>
      <c r="J135" s="24">
        <f t="shared" si="25"/>
        <v>2</v>
      </c>
      <c r="K135" s="24">
        <f t="shared" si="25"/>
        <v>2</v>
      </c>
      <c r="L135" s="24">
        <f t="shared" si="25"/>
        <v>2</v>
      </c>
      <c r="M135" s="24">
        <f t="shared" si="25"/>
        <v>2</v>
      </c>
      <c r="N135" s="24">
        <f t="shared" si="25"/>
        <v>2</v>
      </c>
      <c r="O135" s="24">
        <f t="shared" si="25"/>
        <v>2</v>
      </c>
      <c r="P135" s="24">
        <f t="shared" si="25"/>
        <v>2</v>
      </c>
      <c r="Q135" s="24">
        <f t="shared" si="25"/>
        <v>2</v>
      </c>
      <c r="R135" s="24">
        <f t="shared" si="25"/>
        <v>2</v>
      </c>
      <c r="S135" s="24">
        <f t="shared" si="25"/>
        <v>2</v>
      </c>
      <c r="T135" s="24">
        <f t="shared" si="25"/>
        <v>2</v>
      </c>
      <c r="U135" s="24">
        <f t="shared" si="25"/>
        <v>2</v>
      </c>
      <c r="V135" s="24">
        <f t="shared" si="25"/>
        <v>2</v>
      </c>
      <c r="W135" s="25" t="str">
        <f>CONCATENATE("2. pol. ",$H$126+3)</f>
        <v>2. pol. 2024</v>
      </c>
      <c r="X135" s="25">
        <v>8</v>
      </c>
      <c r="Y135" s="25" t="str">
        <f t="shared" si="26"/>
        <v/>
      </c>
      <c r="Z135" s="25" t="str">
        <f t="shared" si="26"/>
        <v/>
      </c>
    </row>
    <row r="136" spans="2:26" x14ac:dyDescent="0.25">
      <c r="B136" s="22" t="s">
        <v>55</v>
      </c>
      <c r="C136" s="91"/>
      <c r="D136" s="92"/>
      <c r="E136" s="93"/>
      <c r="F136" s="23"/>
      <c r="G136" s="23"/>
      <c r="H136" s="24">
        <f t="shared" si="25"/>
        <v>2</v>
      </c>
      <c r="I136" s="24">
        <f t="shared" si="25"/>
        <v>2</v>
      </c>
      <c r="J136" s="24">
        <f t="shared" si="25"/>
        <v>2</v>
      </c>
      <c r="K136" s="24">
        <f t="shared" si="25"/>
        <v>2</v>
      </c>
      <c r="L136" s="24">
        <f t="shared" si="25"/>
        <v>2</v>
      </c>
      <c r="M136" s="24">
        <f t="shared" si="25"/>
        <v>2</v>
      </c>
      <c r="N136" s="24">
        <f t="shared" si="25"/>
        <v>2</v>
      </c>
      <c r="O136" s="24">
        <f t="shared" si="25"/>
        <v>2</v>
      </c>
      <c r="P136" s="24">
        <f t="shared" si="25"/>
        <v>2</v>
      </c>
      <c r="Q136" s="24">
        <f t="shared" si="25"/>
        <v>2</v>
      </c>
      <c r="R136" s="24">
        <f t="shared" si="25"/>
        <v>2</v>
      </c>
      <c r="S136" s="24">
        <f t="shared" si="25"/>
        <v>2</v>
      </c>
      <c r="T136" s="24">
        <f t="shared" si="25"/>
        <v>2</v>
      </c>
      <c r="U136" s="24">
        <f t="shared" si="25"/>
        <v>2</v>
      </c>
      <c r="V136" s="24">
        <f t="shared" si="25"/>
        <v>2</v>
      </c>
      <c r="W136" s="25" t="str">
        <f>CONCATENATE("1. pol. ",$H$126+4)</f>
        <v>1. pol. 2025</v>
      </c>
      <c r="X136" s="25">
        <v>9</v>
      </c>
      <c r="Y136" s="25" t="str">
        <f t="shared" si="26"/>
        <v/>
      </c>
      <c r="Z136" s="25" t="str">
        <f t="shared" si="26"/>
        <v/>
      </c>
    </row>
    <row r="137" spans="2:26" x14ac:dyDescent="0.25">
      <c r="B137" s="22" t="s">
        <v>56</v>
      </c>
      <c r="C137" s="91"/>
      <c r="D137" s="92"/>
      <c r="E137" s="93"/>
      <c r="F137" s="23"/>
      <c r="G137" s="23"/>
      <c r="H137" s="24">
        <f t="shared" si="25"/>
        <v>2</v>
      </c>
      <c r="I137" s="24">
        <f t="shared" si="25"/>
        <v>2</v>
      </c>
      <c r="J137" s="24">
        <f t="shared" si="25"/>
        <v>2</v>
      </c>
      <c r="K137" s="24">
        <f t="shared" si="25"/>
        <v>2</v>
      </c>
      <c r="L137" s="24">
        <f t="shared" si="25"/>
        <v>2</v>
      </c>
      <c r="M137" s="24">
        <f t="shared" si="25"/>
        <v>2</v>
      </c>
      <c r="N137" s="24">
        <f t="shared" si="25"/>
        <v>2</v>
      </c>
      <c r="O137" s="24">
        <f t="shared" si="25"/>
        <v>2</v>
      </c>
      <c r="P137" s="24">
        <f t="shared" si="25"/>
        <v>2</v>
      </c>
      <c r="Q137" s="24">
        <f t="shared" si="25"/>
        <v>2</v>
      </c>
      <c r="R137" s="24">
        <f t="shared" si="25"/>
        <v>2</v>
      </c>
      <c r="S137" s="24">
        <f t="shared" si="25"/>
        <v>2</v>
      </c>
      <c r="T137" s="24">
        <f t="shared" si="25"/>
        <v>2</v>
      </c>
      <c r="U137" s="24">
        <f t="shared" si="25"/>
        <v>2</v>
      </c>
      <c r="V137" s="24">
        <f t="shared" si="25"/>
        <v>2</v>
      </c>
      <c r="W137" s="25" t="str">
        <f>CONCATENATE("2. pol. ",$H$126+4)</f>
        <v>2. pol. 2025</v>
      </c>
      <c r="X137" s="25">
        <v>10</v>
      </c>
      <c r="Y137" s="25" t="str">
        <f t="shared" si="26"/>
        <v/>
      </c>
      <c r="Z137" s="25" t="str">
        <f t="shared" si="26"/>
        <v/>
      </c>
    </row>
    <row r="138" spans="2:26" x14ac:dyDescent="0.25">
      <c r="B138" s="22" t="s">
        <v>57</v>
      </c>
      <c r="C138" s="91"/>
      <c r="D138" s="92"/>
      <c r="E138" s="93"/>
      <c r="F138" s="23"/>
      <c r="G138" s="23"/>
      <c r="H138" s="24">
        <f t="shared" si="25"/>
        <v>2</v>
      </c>
      <c r="I138" s="24">
        <f t="shared" si="25"/>
        <v>2</v>
      </c>
      <c r="J138" s="24">
        <f t="shared" si="25"/>
        <v>2</v>
      </c>
      <c r="K138" s="24">
        <f t="shared" si="25"/>
        <v>2</v>
      </c>
      <c r="L138" s="24">
        <f t="shared" si="25"/>
        <v>2</v>
      </c>
      <c r="M138" s="24">
        <f t="shared" si="25"/>
        <v>2</v>
      </c>
      <c r="N138" s="24">
        <f t="shared" si="25"/>
        <v>2</v>
      </c>
      <c r="O138" s="24">
        <f t="shared" si="25"/>
        <v>2</v>
      </c>
      <c r="P138" s="24">
        <f t="shared" si="25"/>
        <v>2</v>
      </c>
      <c r="Q138" s="24">
        <f t="shared" si="25"/>
        <v>2</v>
      </c>
      <c r="R138" s="24">
        <f t="shared" si="25"/>
        <v>2</v>
      </c>
      <c r="S138" s="24">
        <f t="shared" si="25"/>
        <v>2</v>
      </c>
      <c r="T138" s="24">
        <f t="shared" si="25"/>
        <v>2</v>
      </c>
      <c r="U138" s="24">
        <f t="shared" si="25"/>
        <v>2</v>
      </c>
      <c r="V138" s="24">
        <f t="shared" si="25"/>
        <v>2</v>
      </c>
      <c r="W138" s="25" t="str">
        <f>CONCATENATE("1. pol. ",$H$126+5)</f>
        <v>1. pol. 2026</v>
      </c>
      <c r="X138" s="25">
        <v>11</v>
      </c>
      <c r="Y138" s="25" t="str">
        <f t="shared" si="26"/>
        <v/>
      </c>
      <c r="Z138" s="25" t="str">
        <f t="shared" si="26"/>
        <v/>
      </c>
    </row>
    <row r="139" spans="2:26" x14ac:dyDescent="0.25">
      <c r="B139" s="22" t="s">
        <v>58</v>
      </c>
      <c r="C139" s="91"/>
      <c r="D139" s="92"/>
      <c r="E139" s="93"/>
      <c r="F139" s="23"/>
      <c r="G139" s="23"/>
      <c r="H139" s="24">
        <f t="shared" si="25"/>
        <v>2</v>
      </c>
      <c r="I139" s="24">
        <f t="shared" si="25"/>
        <v>2</v>
      </c>
      <c r="J139" s="24">
        <f t="shared" si="25"/>
        <v>2</v>
      </c>
      <c r="K139" s="24">
        <f t="shared" si="25"/>
        <v>2</v>
      </c>
      <c r="L139" s="24">
        <f t="shared" si="25"/>
        <v>2</v>
      </c>
      <c r="M139" s="24">
        <f t="shared" si="25"/>
        <v>2</v>
      </c>
      <c r="N139" s="24">
        <f t="shared" si="25"/>
        <v>2</v>
      </c>
      <c r="O139" s="24">
        <f t="shared" si="25"/>
        <v>2</v>
      </c>
      <c r="P139" s="24">
        <f t="shared" si="25"/>
        <v>2</v>
      </c>
      <c r="Q139" s="24">
        <f t="shared" si="25"/>
        <v>2</v>
      </c>
      <c r="R139" s="24">
        <f t="shared" si="25"/>
        <v>2</v>
      </c>
      <c r="S139" s="24">
        <f t="shared" si="25"/>
        <v>2</v>
      </c>
      <c r="T139" s="24">
        <f t="shared" si="25"/>
        <v>2</v>
      </c>
      <c r="U139" s="24">
        <f t="shared" si="25"/>
        <v>2</v>
      </c>
      <c r="V139" s="24">
        <f t="shared" si="25"/>
        <v>2</v>
      </c>
      <c r="W139" s="25" t="str">
        <f>CONCATENATE("2. pol. ",$H$126+5)</f>
        <v>2. pol. 2026</v>
      </c>
      <c r="X139" s="25">
        <v>12</v>
      </c>
      <c r="Y139" s="25" t="str">
        <f t="shared" si="26"/>
        <v/>
      </c>
      <c r="Z139" s="25" t="str">
        <f t="shared" si="26"/>
        <v/>
      </c>
    </row>
    <row r="140" spans="2:26" x14ac:dyDescent="0.25">
      <c r="B140" s="22" t="s">
        <v>59</v>
      </c>
      <c r="C140" s="91"/>
      <c r="D140" s="92"/>
      <c r="E140" s="93"/>
      <c r="F140" s="23"/>
      <c r="G140" s="23"/>
      <c r="H140" s="24">
        <f t="shared" si="25"/>
        <v>2</v>
      </c>
      <c r="I140" s="24">
        <f t="shared" si="25"/>
        <v>2</v>
      </c>
      <c r="J140" s="24">
        <f t="shared" si="25"/>
        <v>2</v>
      </c>
      <c r="K140" s="24">
        <f t="shared" si="25"/>
        <v>2</v>
      </c>
      <c r="L140" s="24">
        <f t="shared" si="25"/>
        <v>2</v>
      </c>
      <c r="M140" s="24">
        <f t="shared" si="25"/>
        <v>2</v>
      </c>
      <c r="N140" s="24">
        <f t="shared" si="25"/>
        <v>2</v>
      </c>
      <c r="O140" s="24">
        <f t="shared" si="25"/>
        <v>2</v>
      </c>
      <c r="P140" s="24">
        <f t="shared" si="25"/>
        <v>2</v>
      </c>
      <c r="Q140" s="24">
        <f t="shared" si="25"/>
        <v>2</v>
      </c>
      <c r="R140" s="24">
        <f t="shared" si="25"/>
        <v>2</v>
      </c>
      <c r="S140" s="24">
        <f t="shared" si="25"/>
        <v>2</v>
      </c>
      <c r="T140" s="24">
        <f t="shared" si="25"/>
        <v>2</v>
      </c>
      <c r="U140" s="24">
        <f t="shared" si="25"/>
        <v>2</v>
      </c>
      <c r="V140" s="24">
        <f t="shared" si="25"/>
        <v>2</v>
      </c>
      <c r="W140" s="25" t="str">
        <f>CONCATENATE("1. pol. ",$H$126+6)</f>
        <v>1. pol. 2027</v>
      </c>
      <c r="X140" s="25">
        <v>13</v>
      </c>
      <c r="Y140" s="25" t="str">
        <f t="shared" si="26"/>
        <v/>
      </c>
      <c r="Z140" s="25" t="str">
        <f t="shared" si="26"/>
        <v/>
      </c>
    </row>
    <row r="141" spans="2:26" x14ac:dyDescent="0.25">
      <c r="B141" s="22" t="s">
        <v>60</v>
      </c>
      <c r="C141" s="91"/>
      <c r="D141" s="92"/>
      <c r="E141" s="93"/>
      <c r="F141" s="23"/>
      <c r="G141" s="23"/>
      <c r="H141" s="24">
        <f t="shared" si="25"/>
        <v>2</v>
      </c>
      <c r="I141" s="24">
        <f t="shared" si="25"/>
        <v>2</v>
      </c>
      <c r="J141" s="24">
        <f t="shared" si="25"/>
        <v>2</v>
      </c>
      <c r="K141" s="24">
        <f t="shared" si="25"/>
        <v>2</v>
      </c>
      <c r="L141" s="24">
        <f t="shared" si="25"/>
        <v>2</v>
      </c>
      <c r="M141" s="24">
        <f t="shared" si="25"/>
        <v>2</v>
      </c>
      <c r="N141" s="24">
        <f t="shared" si="25"/>
        <v>2</v>
      </c>
      <c r="O141" s="24">
        <f t="shared" si="25"/>
        <v>2</v>
      </c>
      <c r="P141" s="24">
        <f t="shared" si="25"/>
        <v>2</v>
      </c>
      <c r="Q141" s="24">
        <f t="shared" si="25"/>
        <v>2</v>
      </c>
      <c r="R141" s="24">
        <f t="shared" si="25"/>
        <v>2</v>
      </c>
      <c r="S141" s="24">
        <f t="shared" si="25"/>
        <v>2</v>
      </c>
      <c r="T141" s="24">
        <f t="shared" si="25"/>
        <v>2</v>
      </c>
      <c r="U141" s="24">
        <f t="shared" si="25"/>
        <v>2</v>
      </c>
      <c r="V141" s="24">
        <f t="shared" si="25"/>
        <v>2</v>
      </c>
      <c r="W141" s="25" t="str">
        <f>CONCATENATE("2. pol. ",$H$126+6)</f>
        <v>2. pol. 2027</v>
      </c>
      <c r="X141" s="25">
        <v>14</v>
      </c>
      <c r="Y141" s="25" t="str">
        <f t="shared" si="26"/>
        <v/>
      </c>
      <c r="Z141" s="25" t="str">
        <f t="shared" si="26"/>
        <v/>
      </c>
    </row>
    <row r="142" spans="2:26" x14ac:dyDescent="0.25">
      <c r="B142" s="22" t="s">
        <v>61</v>
      </c>
      <c r="C142" s="91"/>
      <c r="D142" s="92"/>
      <c r="E142" s="93"/>
      <c r="F142" s="23"/>
      <c r="G142" s="23"/>
      <c r="H142" s="24">
        <f t="shared" si="25"/>
        <v>2</v>
      </c>
      <c r="I142" s="24">
        <f t="shared" si="25"/>
        <v>2</v>
      </c>
      <c r="J142" s="24">
        <f t="shared" si="25"/>
        <v>2</v>
      </c>
      <c r="K142" s="24">
        <f t="shared" si="25"/>
        <v>2</v>
      </c>
      <c r="L142" s="24">
        <f t="shared" si="25"/>
        <v>2</v>
      </c>
      <c r="M142" s="24">
        <f t="shared" si="25"/>
        <v>2</v>
      </c>
      <c r="N142" s="24">
        <f t="shared" si="25"/>
        <v>2</v>
      </c>
      <c r="O142" s="24">
        <f t="shared" si="25"/>
        <v>2</v>
      </c>
      <c r="P142" s="24">
        <f t="shared" si="25"/>
        <v>2</v>
      </c>
      <c r="Q142" s="24">
        <f t="shared" si="25"/>
        <v>2</v>
      </c>
      <c r="R142" s="24">
        <f t="shared" si="25"/>
        <v>2</v>
      </c>
      <c r="S142" s="24">
        <f t="shared" si="25"/>
        <v>2</v>
      </c>
      <c r="T142" s="24">
        <f t="shared" si="25"/>
        <v>2</v>
      </c>
      <c r="U142" s="24">
        <f t="shared" si="25"/>
        <v>2</v>
      </c>
      <c r="V142" s="24">
        <f t="shared" si="25"/>
        <v>2</v>
      </c>
      <c r="W142" s="25" t="str">
        <f>CONCATENATE("1. pol. ",$H$126+7)</f>
        <v>1. pol. 2028</v>
      </c>
      <c r="X142" s="25">
        <v>15</v>
      </c>
      <c r="Y142" s="25" t="str">
        <f t="shared" si="26"/>
        <v/>
      </c>
      <c r="Z142" s="25" t="str">
        <f t="shared" si="26"/>
        <v/>
      </c>
    </row>
    <row r="143" spans="2:26" x14ac:dyDescent="0.25">
      <c r="B143" s="22" t="s">
        <v>62</v>
      </c>
      <c r="C143" s="91"/>
      <c r="D143" s="92"/>
      <c r="E143" s="93"/>
      <c r="F143" s="23"/>
      <c r="G143" s="23"/>
      <c r="H143" s="24">
        <f t="shared" si="25"/>
        <v>2</v>
      </c>
      <c r="I143" s="24">
        <f t="shared" si="25"/>
        <v>2</v>
      </c>
      <c r="J143" s="24">
        <f t="shared" si="25"/>
        <v>2</v>
      </c>
      <c r="K143" s="24">
        <f t="shared" si="25"/>
        <v>2</v>
      </c>
      <c r="L143" s="24">
        <f t="shared" si="25"/>
        <v>2</v>
      </c>
      <c r="M143" s="24">
        <f t="shared" si="25"/>
        <v>2</v>
      </c>
      <c r="N143" s="24">
        <f t="shared" si="25"/>
        <v>2</v>
      </c>
      <c r="O143" s="24">
        <f t="shared" si="25"/>
        <v>2</v>
      </c>
      <c r="P143" s="24">
        <f t="shared" si="25"/>
        <v>2</v>
      </c>
      <c r="Q143" s="24">
        <f t="shared" si="25"/>
        <v>2</v>
      </c>
      <c r="R143" s="24">
        <f t="shared" si="25"/>
        <v>2</v>
      </c>
      <c r="S143" s="24">
        <f t="shared" si="25"/>
        <v>2</v>
      </c>
      <c r="T143" s="24">
        <f t="shared" si="25"/>
        <v>2</v>
      </c>
      <c r="U143" s="24">
        <f t="shared" si="25"/>
        <v>2</v>
      </c>
      <c r="V143" s="24">
        <f t="shared" si="25"/>
        <v>2</v>
      </c>
    </row>
    <row r="144" spans="2:26" x14ac:dyDescent="0.25">
      <c r="B144" s="22" t="s">
        <v>63</v>
      </c>
      <c r="C144" s="91"/>
      <c r="D144" s="92"/>
      <c r="E144" s="93"/>
      <c r="F144" s="23"/>
      <c r="G144" s="23"/>
      <c r="H144" s="24">
        <f t="shared" ref="H144:V147" si="27">IF(OR(H$124=$Y144,H$124=$Z144,AND(H$124&gt;$Y144,H$124&lt;$Z144)),1,2)</f>
        <v>2</v>
      </c>
      <c r="I144" s="24">
        <f t="shared" si="27"/>
        <v>2</v>
      </c>
      <c r="J144" s="24">
        <f t="shared" si="27"/>
        <v>2</v>
      </c>
      <c r="K144" s="24">
        <f t="shared" si="27"/>
        <v>2</v>
      </c>
      <c r="L144" s="24">
        <f t="shared" si="27"/>
        <v>2</v>
      </c>
      <c r="M144" s="24">
        <f t="shared" si="27"/>
        <v>2</v>
      </c>
      <c r="N144" s="24">
        <f t="shared" si="27"/>
        <v>2</v>
      </c>
      <c r="O144" s="24">
        <f t="shared" si="27"/>
        <v>2</v>
      </c>
      <c r="P144" s="24">
        <f t="shared" si="27"/>
        <v>2</v>
      </c>
      <c r="Q144" s="24">
        <f t="shared" si="27"/>
        <v>2</v>
      </c>
      <c r="R144" s="24">
        <f t="shared" si="27"/>
        <v>2</v>
      </c>
      <c r="S144" s="24">
        <f t="shared" si="27"/>
        <v>2</v>
      </c>
      <c r="T144" s="24">
        <f t="shared" si="27"/>
        <v>2</v>
      </c>
      <c r="U144" s="24">
        <f t="shared" si="27"/>
        <v>2</v>
      </c>
      <c r="V144" s="24">
        <f t="shared" si="27"/>
        <v>2</v>
      </c>
    </row>
    <row r="145" spans="2:22" x14ac:dyDescent="0.25">
      <c r="B145" s="22" t="s">
        <v>64</v>
      </c>
      <c r="C145" s="91"/>
      <c r="D145" s="92"/>
      <c r="E145" s="93"/>
      <c r="F145" s="23"/>
      <c r="G145" s="23"/>
      <c r="H145" s="24">
        <f t="shared" si="27"/>
        <v>2</v>
      </c>
      <c r="I145" s="24">
        <f t="shared" si="27"/>
        <v>2</v>
      </c>
      <c r="J145" s="24">
        <f t="shared" si="27"/>
        <v>2</v>
      </c>
      <c r="K145" s="24">
        <f t="shared" si="27"/>
        <v>2</v>
      </c>
      <c r="L145" s="24">
        <f t="shared" si="27"/>
        <v>2</v>
      </c>
      <c r="M145" s="24">
        <f t="shared" si="27"/>
        <v>2</v>
      </c>
      <c r="N145" s="24">
        <f t="shared" si="27"/>
        <v>2</v>
      </c>
      <c r="O145" s="24">
        <f t="shared" si="27"/>
        <v>2</v>
      </c>
      <c r="P145" s="24">
        <f t="shared" si="27"/>
        <v>2</v>
      </c>
      <c r="Q145" s="24">
        <f t="shared" si="27"/>
        <v>2</v>
      </c>
      <c r="R145" s="24">
        <f t="shared" si="27"/>
        <v>2</v>
      </c>
      <c r="S145" s="24">
        <f t="shared" si="27"/>
        <v>2</v>
      </c>
      <c r="T145" s="24">
        <f t="shared" si="27"/>
        <v>2</v>
      </c>
      <c r="U145" s="24">
        <f t="shared" si="27"/>
        <v>2</v>
      </c>
      <c r="V145" s="24">
        <f t="shared" si="27"/>
        <v>2</v>
      </c>
    </row>
    <row r="146" spans="2:22" x14ac:dyDescent="0.25">
      <c r="B146" s="22" t="s">
        <v>65</v>
      </c>
      <c r="C146" s="91"/>
      <c r="D146" s="92"/>
      <c r="E146" s="93"/>
      <c r="F146" s="23"/>
      <c r="G146" s="23"/>
      <c r="H146" s="24">
        <f t="shared" si="27"/>
        <v>2</v>
      </c>
      <c r="I146" s="24">
        <f t="shared" si="27"/>
        <v>2</v>
      </c>
      <c r="J146" s="24">
        <f t="shared" si="27"/>
        <v>2</v>
      </c>
      <c r="K146" s="24">
        <f t="shared" si="27"/>
        <v>2</v>
      </c>
      <c r="L146" s="24">
        <f t="shared" si="27"/>
        <v>2</v>
      </c>
      <c r="M146" s="24">
        <f t="shared" si="27"/>
        <v>2</v>
      </c>
      <c r="N146" s="24">
        <f t="shared" si="27"/>
        <v>2</v>
      </c>
      <c r="O146" s="24">
        <f t="shared" si="27"/>
        <v>2</v>
      </c>
      <c r="P146" s="24">
        <f t="shared" si="27"/>
        <v>2</v>
      </c>
      <c r="Q146" s="24">
        <f t="shared" si="27"/>
        <v>2</v>
      </c>
      <c r="R146" s="24">
        <f t="shared" si="27"/>
        <v>2</v>
      </c>
      <c r="S146" s="24">
        <f t="shared" si="27"/>
        <v>2</v>
      </c>
      <c r="T146" s="24">
        <f t="shared" si="27"/>
        <v>2</v>
      </c>
      <c r="U146" s="24">
        <f t="shared" si="27"/>
        <v>2</v>
      </c>
      <c r="V146" s="24">
        <f t="shared" si="27"/>
        <v>2</v>
      </c>
    </row>
    <row r="147" spans="2:22" x14ac:dyDescent="0.25">
      <c r="B147" s="22" t="s">
        <v>66</v>
      </c>
      <c r="C147" s="91"/>
      <c r="D147" s="92"/>
      <c r="E147" s="93"/>
      <c r="F147" s="23"/>
      <c r="G147" s="23"/>
      <c r="H147" s="24">
        <f t="shared" si="27"/>
        <v>2</v>
      </c>
      <c r="I147" s="24">
        <f t="shared" si="27"/>
        <v>2</v>
      </c>
      <c r="J147" s="24">
        <f t="shared" si="27"/>
        <v>2</v>
      </c>
      <c r="K147" s="24">
        <f t="shared" si="27"/>
        <v>2</v>
      </c>
      <c r="L147" s="24">
        <f t="shared" si="27"/>
        <v>2</v>
      </c>
      <c r="M147" s="24">
        <f t="shared" si="27"/>
        <v>2</v>
      </c>
      <c r="N147" s="24">
        <f t="shared" si="27"/>
        <v>2</v>
      </c>
      <c r="O147" s="24">
        <f t="shared" si="27"/>
        <v>2</v>
      </c>
      <c r="P147" s="24">
        <f t="shared" si="27"/>
        <v>2</v>
      </c>
      <c r="Q147" s="24">
        <f t="shared" si="27"/>
        <v>2</v>
      </c>
      <c r="R147" s="24">
        <f t="shared" si="27"/>
        <v>2</v>
      </c>
      <c r="S147" s="24">
        <f t="shared" si="27"/>
        <v>2</v>
      </c>
      <c r="T147" s="24">
        <f t="shared" si="27"/>
        <v>2</v>
      </c>
      <c r="U147" s="24">
        <f t="shared" si="27"/>
        <v>2</v>
      </c>
      <c r="V147" s="24">
        <f t="shared" si="27"/>
        <v>2</v>
      </c>
    </row>
    <row r="148" spans="2:22" x14ac:dyDescent="0.25">
      <c r="B148" s="111"/>
      <c r="C148" s="111"/>
    </row>
    <row r="149" spans="2:22" x14ac:dyDescent="0.25">
      <c r="B149" s="30"/>
      <c r="C149" s="30"/>
    </row>
    <row r="150" spans="2:22" ht="18.75" x14ac:dyDescent="0.25">
      <c r="B150" s="13" t="s">
        <v>103</v>
      </c>
    </row>
    <row r="151" spans="2:22" x14ac:dyDescent="0.25">
      <c r="B151" s="105" t="s">
        <v>107</v>
      </c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</row>
    <row r="152" spans="2:22" ht="20.25" customHeight="1" x14ac:dyDescent="0.25">
      <c r="B152" s="9" t="s">
        <v>2</v>
      </c>
      <c r="H152" s="10"/>
      <c r="V152" s="11" t="str">
        <f>CONCATENATE("Napsáno ",LEN(B153)," z 900 znaků")</f>
        <v>Napsáno 0 z 900 znaků</v>
      </c>
    </row>
    <row r="153" spans="2:22" ht="150" customHeight="1" x14ac:dyDescent="0.25">
      <c r="B153" s="63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5"/>
    </row>
    <row r="154" spans="2:22" x14ac:dyDescent="0.25">
      <c r="B154" s="111"/>
      <c r="C154" s="111"/>
    </row>
    <row r="155" spans="2:22" x14ac:dyDescent="0.25">
      <c r="B155" s="30"/>
      <c r="C155" s="30"/>
    </row>
    <row r="156" spans="2:22" ht="18.75" x14ac:dyDescent="0.25">
      <c r="B156" s="13" t="s">
        <v>104</v>
      </c>
    </row>
    <row r="157" spans="2:22" ht="36" customHeight="1" x14ac:dyDescent="0.25">
      <c r="B157" s="105" t="s">
        <v>67</v>
      </c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</row>
    <row r="158" spans="2:22" ht="20.25" customHeight="1" x14ac:dyDescent="0.25">
      <c r="B158" s="9" t="s">
        <v>2</v>
      </c>
      <c r="H158" s="10"/>
      <c r="V158" s="11" t="str">
        <f>CONCATENATE("Napsáno ",LEN(B159)," z 900 znaků")</f>
        <v>Napsáno 0 z 900 znaků</v>
      </c>
    </row>
    <row r="159" spans="2:22" ht="150" customHeight="1" x14ac:dyDescent="0.25">
      <c r="B159" s="63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5"/>
    </row>
    <row r="160" spans="2:22" x14ac:dyDescent="0.25">
      <c r="B160" s="61"/>
      <c r="C160" s="61"/>
    </row>
    <row r="162" spans="2:24" ht="18.75" x14ac:dyDescent="0.25">
      <c r="B162" s="13" t="s">
        <v>105</v>
      </c>
    </row>
    <row r="163" spans="2:24" ht="33.75" customHeight="1" x14ac:dyDescent="0.25">
      <c r="B163" s="105" t="s">
        <v>68</v>
      </c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</row>
    <row r="164" spans="2:24" ht="18.75" customHeight="1" x14ac:dyDescent="0.25">
      <c r="B164" s="9" t="s">
        <v>2</v>
      </c>
      <c r="H164" s="10"/>
      <c r="V164" s="11" t="str">
        <f>CONCATENATE("Napsáno ",LEN(B165)," z 900 znaků")</f>
        <v>Napsáno 0 z 900 znaků</v>
      </c>
    </row>
    <row r="165" spans="2:24" ht="150" customHeight="1" x14ac:dyDescent="0.25">
      <c r="B165" s="63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5"/>
    </row>
    <row r="167" spans="2:24" x14ac:dyDescent="0.25">
      <c r="B167" s="103" t="s">
        <v>82</v>
      </c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27"/>
      <c r="N167" s="27"/>
      <c r="O167" s="27"/>
      <c r="P167" s="27"/>
      <c r="Q167" s="27"/>
      <c r="R167" s="27"/>
      <c r="S167" s="27"/>
      <c r="T167" s="27"/>
      <c r="U167" s="27"/>
      <c r="V167" s="27"/>
    </row>
    <row r="168" spans="2:24" ht="29.25" customHeight="1" x14ac:dyDescent="0.25">
      <c r="B168" s="51" t="s">
        <v>14</v>
      </c>
      <c r="C168" s="51"/>
      <c r="D168" s="51"/>
      <c r="E168" s="51" t="s">
        <v>15</v>
      </c>
      <c r="F168" s="51"/>
      <c r="G168" s="51" t="s">
        <v>16</v>
      </c>
      <c r="H168" s="51"/>
      <c r="I168" s="51" t="s">
        <v>17</v>
      </c>
      <c r="J168" s="51"/>
      <c r="K168" s="51" t="s">
        <v>18</v>
      </c>
      <c r="L168" s="51"/>
      <c r="M168" s="51" t="s">
        <v>19</v>
      </c>
      <c r="N168" s="51"/>
      <c r="O168" s="51" t="s">
        <v>20</v>
      </c>
      <c r="P168" s="51"/>
      <c r="Q168" s="78"/>
      <c r="R168" s="78"/>
      <c r="S168" s="86"/>
      <c r="T168" s="86"/>
      <c r="U168" s="86"/>
      <c r="V168" s="86"/>
      <c r="W168" s="86"/>
      <c r="X168" s="86"/>
    </row>
    <row r="169" spans="2:24" ht="30" customHeight="1" x14ac:dyDescent="0.25">
      <c r="B169" s="87" t="s">
        <v>76</v>
      </c>
      <c r="C169" s="56" t="s">
        <v>75</v>
      </c>
      <c r="D169" s="58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6"/>
      <c r="R169" s="86"/>
      <c r="S169" s="86"/>
      <c r="T169" s="86"/>
      <c r="U169" s="81"/>
      <c r="V169" s="81"/>
      <c r="W169" s="130"/>
      <c r="X169" s="130"/>
    </row>
    <row r="170" spans="2:24" ht="30" customHeight="1" x14ac:dyDescent="0.25">
      <c r="B170" s="87"/>
      <c r="C170" s="56" t="s">
        <v>74</v>
      </c>
      <c r="D170" s="58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78"/>
      <c r="R170" s="78"/>
      <c r="S170" s="86"/>
      <c r="T170" s="86"/>
      <c r="U170" s="81"/>
      <c r="V170" s="81"/>
      <c r="W170" s="130"/>
      <c r="X170" s="130"/>
    </row>
    <row r="171" spans="2:24" ht="30" customHeight="1" x14ac:dyDescent="0.25">
      <c r="B171" s="87"/>
      <c r="C171" s="82" t="s">
        <v>77</v>
      </c>
      <c r="D171" s="82"/>
      <c r="E171" s="83">
        <f>SUM(E169:F170)</f>
        <v>0</v>
      </c>
      <c r="F171" s="83"/>
      <c r="G171" s="83">
        <f>SUM(G169:H170)</f>
        <v>0</v>
      </c>
      <c r="H171" s="83"/>
      <c r="I171" s="83">
        <f>SUM(I169:J170)</f>
        <v>0</v>
      </c>
      <c r="J171" s="83"/>
      <c r="K171" s="83">
        <f>SUM(K169:L170)</f>
        <v>0</v>
      </c>
      <c r="L171" s="83"/>
      <c r="M171" s="83">
        <f>SUM(M169:N170)</f>
        <v>0</v>
      </c>
      <c r="N171" s="83"/>
      <c r="O171" s="83">
        <f>SUM(O169:P170)</f>
        <v>0</v>
      </c>
      <c r="P171" s="83"/>
      <c r="Q171" s="86"/>
      <c r="R171" s="86"/>
      <c r="S171" s="86"/>
      <c r="T171" s="86"/>
      <c r="U171" s="85"/>
      <c r="V171" s="85"/>
      <c r="W171" s="129"/>
      <c r="X171" s="129"/>
    </row>
    <row r="172" spans="2:24" ht="30" customHeight="1" x14ac:dyDescent="0.25">
      <c r="B172" s="87" t="s">
        <v>90</v>
      </c>
      <c r="C172" s="84" t="s">
        <v>78</v>
      </c>
      <c r="D172" s="84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1"/>
      <c r="R172" s="81"/>
      <c r="S172" s="81"/>
      <c r="T172" s="81"/>
      <c r="U172" s="81"/>
      <c r="V172" s="81"/>
      <c r="W172" s="130"/>
      <c r="X172" s="130"/>
    </row>
    <row r="173" spans="2:24" ht="30" customHeight="1" x14ac:dyDescent="0.25">
      <c r="B173" s="87"/>
      <c r="C173" s="84" t="s">
        <v>79</v>
      </c>
      <c r="D173" s="84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1"/>
      <c r="R173" s="81"/>
      <c r="S173" s="81"/>
      <c r="T173" s="81"/>
      <c r="U173" s="81"/>
      <c r="V173" s="81"/>
      <c r="W173" s="130"/>
      <c r="X173" s="130"/>
    </row>
    <row r="174" spans="2:24" ht="30" customHeight="1" x14ac:dyDescent="0.25">
      <c r="B174" s="87"/>
      <c r="C174" s="82" t="s">
        <v>80</v>
      </c>
      <c r="D174" s="82"/>
      <c r="E174" s="83">
        <f>SUM(E172:F173)</f>
        <v>0</v>
      </c>
      <c r="F174" s="83"/>
      <c r="G174" s="83">
        <f t="shared" ref="G174" si="28">SUM(G172:H173)</f>
        <v>0</v>
      </c>
      <c r="H174" s="83"/>
      <c r="I174" s="83">
        <f t="shared" ref="I174" si="29">SUM(I172:J173)</f>
        <v>0</v>
      </c>
      <c r="J174" s="83"/>
      <c r="K174" s="83">
        <f t="shared" ref="K174" si="30">SUM(K172:L173)</f>
        <v>0</v>
      </c>
      <c r="L174" s="83"/>
      <c r="M174" s="83">
        <f t="shared" ref="M174" si="31">SUM(M172:N173)</f>
        <v>0</v>
      </c>
      <c r="N174" s="83"/>
      <c r="O174" s="83">
        <f t="shared" ref="O174" si="32">SUM(O172:P173)</f>
        <v>0</v>
      </c>
      <c r="P174" s="83"/>
      <c r="Q174" s="85"/>
      <c r="R174" s="85"/>
      <c r="S174" s="85"/>
      <c r="T174" s="85"/>
      <c r="U174" s="85"/>
      <c r="V174" s="85"/>
      <c r="W174" s="129"/>
      <c r="X174" s="129"/>
    </row>
    <row r="175" spans="2:24" ht="30" customHeight="1" x14ac:dyDescent="0.25">
      <c r="B175" s="51" t="s">
        <v>81</v>
      </c>
      <c r="C175" s="51"/>
      <c r="D175" s="51"/>
      <c r="E175" s="77">
        <f>E171-E174</f>
        <v>0</v>
      </c>
      <c r="F175" s="77"/>
      <c r="G175" s="77">
        <f t="shared" ref="G175" si="33">G171-G174</f>
        <v>0</v>
      </c>
      <c r="H175" s="77"/>
      <c r="I175" s="77">
        <f t="shared" ref="I175" si="34">I171-I174</f>
        <v>0</v>
      </c>
      <c r="J175" s="77"/>
      <c r="K175" s="77">
        <f t="shared" ref="K175" si="35">K171-K174</f>
        <v>0</v>
      </c>
      <c r="L175" s="77"/>
      <c r="M175" s="77">
        <f t="shared" ref="M175" si="36">M171-M174</f>
        <v>0</v>
      </c>
      <c r="N175" s="77"/>
      <c r="O175" s="77">
        <f t="shared" ref="O175" si="37">O171-O174</f>
        <v>0</v>
      </c>
      <c r="P175" s="77"/>
      <c r="Q175" s="78"/>
      <c r="R175" s="78"/>
      <c r="S175" s="79"/>
      <c r="T175" s="79"/>
      <c r="U175" s="79"/>
      <c r="V175" s="79"/>
      <c r="W175" s="128"/>
      <c r="X175" s="128"/>
    </row>
    <row r="176" spans="2:24" x14ac:dyDescent="0.25">
      <c r="B176" s="111"/>
      <c r="C176" s="111"/>
      <c r="Q176" s="8"/>
      <c r="R176" s="8"/>
    </row>
  </sheetData>
  <mergeCells count="299">
    <mergeCell ref="U173:V173"/>
    <mergeCell ref="S175:T175"/>
    <mergeCell ref="U175:V175"/>
    <mergeCell ref="W175:X175"/>
    <mergeCell ref="B176:C176"/>
    <mergeCell ref="U174:V174"/>
    <mergeCell ref="W174:X174"/>
    <mergeCell ref="B175:D175"/>
    <mergeCell ref="E175:F175"/>
    <mergeCell ref="G175:H175"/>
    <mergeCell ref="I175:J175"/>
    <mergeCell ref="K175:L175"/>
    <mergeCell ref="M175:N175"/>
    <mergeCell ref="O175:P175"/>
    <mergeCell ref="Q175:R175"/>
    <mergeCell ref="M174:N174"/>
    <mergeCell ref="O174:P174"/>
    <mergeCell ref="Q174:R174"/>
    <mergeCell ref="S174:T174"/>
    <mergeCell ref="K173:L173"/>
    <mergeCell ref="M173:N173"/>
    <mergeCell ref="O173:P173"/>
    <mergeCell ref="Q173:R173"/>
    <mergeCell ref="S173:T173"/>
    <mergeCell ref="W170:X170"/>
    <mergeCell ref="M170:N170"/>
    <mergeCell ref="M172:N172"/>
    <mergeCell ref="O172:P172"/>
    <mergeCell ref="Q172:R172"/>
    <mergeCell ref="S172:T172"/>
    <mergeCell ref="U172:V172"/>
    <mergeCell ref="W172:X172"/>
    <mergeCell ref="B172:B174"/>
    <mergeCell ref="C172:D172"/>
    <mergeCell ref="E172:F172"/>
    <mergeCell ref="G172:H172"/>
    <mergeCell ref="I172:J172"/>
    <mergeCell ref="K172:L172"/>
    <mergeCell ref="C173:D173"/>
    <mergeCell ref="E173:F173"/>
    <mergeCell ref="G173:H173"/>
    <mergeCell ref="I173:J173"/>
    <mergeCell ref="W173:X173"/>
    <mergeCell ref="C174:D174"/>
    <mergeCell ref="E174:F174"/>
    <mergeCell ref="G174:H174"/>
    <mergeCell ref="I174:J174"/>
    <mergeCell ref="K174:L174"/>
    <mergeCell ref="W169:X169"/>
    <mergeCell ref="Q168:R168"/>
    <mergeCell ref="S168:T168"/>
    <mergeCell ref="U168:V168"/>
    <mergeCell ref="W168:X168"/>
    <mergeCell ref="C171:D171"/>
    <mergeCell ref="E171:F171"/>
    <mergeCell ref="G171:H171"/>
    <mergeCell ref="I171:J171"/>
    <mergeCell ref="K171:L171"/>
    <mergeCell ref="C170:D170"/>
    <mergeCell ref="E170:F170"/>
    <mergeCell ref="G170:H170"/>
    <mergeCell ref="I170:J170"/>
    <mergeCell ref="K170:L170"/>
    <mergeCell ref="M171:N171"/>
    <mergeCell ref="O171:P171"/>
    <mergeCell ref="Q171:R171"/>
    <mergeCell ref="S171:T171"/>
    <mergeCell ref="U171:V171"/>
    <mergeCell ref="W171:X171"/>
    <mergeCell ref="O170:P170"/>
    <mergeCell ref="Q170:R170"/>
    <mergeCell ref="S170:T170"/>
    <mergeCell ref="B169:B171"/>
    <mergeCell ref="C169:D169"/>
    <mergeCell ref="E169:F169"/>
    <mergeCell ref="G169:H169"/>
    <mergeCell ref="I169:J169"/>
    <mergeCell ref="K169:L169"/>
    <mergeCell ref="B163:V163"/>
    <mergeCell ref="B165:V165"/>
    <mergeCell ref="B167:L167"/>
    <mergeCell ref="B168:D168"/>
    <mergeCell ref="E168:F168"/>
    <mergeCell ref="G168:H168"/>
    <mergeCell ref="I168:J168"/>
    <mergeCell ref="K168:L168"/>
    <mergeCell ref="M168:N168"/>
    <mergeCell ref="O168:P168"/>
    <mergeCell ref="M169:N169"/>
    <mergeCell ref="O169:P169"/>
    <mergeCell ref="Q169:R169"/>
    <mergeCell ref="S169:T169"/>
    <mergeCell ref="U169:V169"/>
    <mergeCell ref="U170:V170"/>
    <mergeCell ref="B151:V151"/>
    <mergeCell ref="B153:V153"/>
    <mergeCell ref="B154:C154"/>
    <mergeCell ref="B157:V157"/>
    <mergeCell ref="B159:V159"/>
    <mergeCell ref="B160:C160"/>
    <mergeCell ref="C143:E143"/>
    <mergeCell ref="C144:E144"/>
    <mergeCell ref="C145:E145"/>
    <mergeCell ref="C146:E146"/>
    <mergeCell ref="C147:E147"/>
    <mergeCell ref="B148:C148"/>
    <mergeCell ref="B119:D119"/>
    <mergeCell ref="E119:F119"/>
    <mergeCell ref="C137:E137"/>
    <mergeCell ref="C138:E138"/>
    <mergeCell ref="C139:E139"/>
    <mergeCell ref="C140:E140"/>
    <mergeCell ref="C141:E141"/>
    <mergeCell ref="C142:E142"/>
    <mergeCell ref="C131:E131"/>
    <mergeCell ref="C132:E132"/>
    <mergeCell ref="C133:E133"/>
    <mergeCell ref="C134:E134"/>
    <mergeCell ref="C135:E135"/>
    <mergeCell ref="C136:E136"/>
    <mergeCell ref="P126:Q126"/>
    <mergeCell ref="R126:S126"/>
    <mergeCell ref="T126:U126"/>
    <mergeCell ref="C128:E128"/>
    <mergeCell ref="C129:E129"/>
    <mergeCell ref="C130:E130"/>
    <mergeCell ref="B122:V122"/>
    <mergeCell ref="B124:C124"/>
    <mergeCell ref="B126:E127"/>
    <mergeCell ref="F126:F127"/>
    <mergeCell ref="G126:G127"/>
    <mergeCell ref="H126:I126"/>
    <mergeCell ref="J126:K126"/>
    <mergeCell ref="L126:M126"/>
    <mergeCell ref="N126:O126"/>
    <mergeCell ref="B117:D117"/>
    <mergeCell ref="E117:F117"/>
    <mergeCell ref="G117:J117"/>
    <mergeCell ref="K117:V117"/>
    <mergeCell ref="B118:D118"/>
    <mergeCell ref="E118:F118"/>
    <mergeCell ref="G118:J118"/>
    <mergeCell ref="K118:V118"/>
    <mergeCell ref="B114:V114"/>
    <mergeCell ref="B115:D115"/>
    <mergeCell ref="E115:F115"/>
    <mergeCell ref="G115:J115"/>
    <mergeCell ref="K115:V115"/>
    <mergeCell ref="B116:D116"/>
    <mergeCell ref="E116:F116"/>
    <mergeCell ref="G116:J116"/>
    <mergeCell ref="K116:V116"/>
    <mergeCell ref="S103:T103"/>
    <mergeCell ref="U103:V103"/>
    <mergeCell ref="B105:F105"/>
    <mergeCell ref="G105:J105"/>
    <mergeCell ref="B110:V110"/>
    <mergeCell ref="B111:C111"/>
    <mergeCell ref="Q102:R102"/>
    <mergeCell ref="S102:T102"/>
    <mergeCell ref="U102:V102"/>
    <mergeCell ref="B103:F103"/>
    <mergeCell ref="G103:H103"/>
    <mergeCell ref="I103:J103"/>
    <mergeCell ref="K103:L103"/>
    <mergeCell ref="M103:N103"/>
    <mergeCell ref="O103:P103"/>
    <mergeCell ref="Q103:R103"/>
    <mergeCell ref="C102:F102"/>
    <mergeCell ref="G102:H102"/>
    <mergeCell ref="I102:J102"/>
    <mergeCell ref="K102:L102"/>
    <mergeCell ref="M102:N102"/>
    <mergeCell ref="O102:P102"/>
    <mergeCell ref="B96:B99"/>
    <mergeCell ref="U100:V100"/>
    <mergeCell ref="C101:F101"/>
    <mergeCell ref="G101:H101"/>
    <mergeCell ref="I101:J101"/>
    <mergeCell ref="K101:L101"/>
    <mergeCell ref="M101:N101"/>
    <mergeCell ref="O101:P101"/>
    <mergeCell ref="Q101:R101"/>
    <mergeCell ref="S101:T101"/>
    <mergeCell ref="U101:V101"/>
    <mergeCell ref="B100:B102"/>
    <mergeCell ref="C100:F100"/>
    <mergeCell ref="G100:H100"/>
    <mergeCell ref="I100:J100"/>
    <mergeCell ref="K100:L100"/>
    <mergeCell ref="M100:N100"/>
    <mergeCell ref="O100:P100"/>
    <mergeCell ref="Q100:R100"/>
    <mergeCell ref="S100:T100"/>
    <mergeCell ref="C99:F99"/>
    <mergeCell ref="G99:H99"/>
    <mergeCell ref="I99:J99"/>
    <mergeCell ref="K99:L99"/>
    <mergeCell ref="M99:N99"/>
    <mergeCell ref="O99:P99"/>
    <mergeCell ref="Q99:R99"/>
    <mergeCell ref="S99:T99"/>
    <mergeCell ref="U99:V99"/>
    <mergeCell ref="C98:F98"/>
    <mergeCell ref="G98:H98"/>
    <mergeCell ref="I98:J98"/>
    <mergeCell ref="K98:L98"/>
    <mergeCell ref="M98:N98"/>
    <mergeCell ref="O98:P98"/>
    <mergeCell ref="Q98:R98"/>
    <mergeCell ref="S98:T98"/>
    <mergeCell ref="U98:V98"/>
    <mergeCell ref="O96:P96"/>
    <mergeCell ref="Q96:R96"/>
    <mergeCell ref="S96:T96"/>
    <mergeCell ref="U96:V96"/>
    <mergeCell ref="C97:F97"/>
    <mergeCell ref="G97:H97"/>
    <mergeCell ref="I97:J97"/>
    <mergeCell ref="K97:L97"/>
    <mergeCell ref="M97:N97"/>
    <mergeCell ref="O97:P97"/>
    <mergeCell ref="C96:F96"/>
    <mergeCell ref="G96:H96"/>
    <mergeCell ref="I96:J96"/>
    <mergeCell ref="K96:L96"/>
    <mergeCell ref="M96:N96"/>
    <mergeCell ref="Q97:R97"/>
    <mergeCell ref="S97:T97"/>
    <mergeCell ref="U97:V97"/>
    <mergeCell ref="B94:V94"/>
    <mergeCell ref="B95:F95"/>
    <mergeCell ref="G95:H95"/>
    <mergeCell ref="I95:J95"/>
    <mergeCell ref="K95:L95"/>
    <mergeCell ref="M95:N95"/>
    <mergeCell ref="O95:P95"/>
    <mergeCell ref="Q95:R95"/>
    <mergeCell ref="S95:T95"/>
    <mergeCell ref="U95:V95"/>
    <mergeCell ref="B82:V82"/>
    <mergeCell ref="B84:V84"/>
    <mergeCell ref="B86:V86"/>
    <mergeCell ref="B88:V88"/>
    <mergeCell ref="B90:V90"/>
    <mergeCell ref="B91:C91"/>
    <mergeCell ref="B68:V68"/>
    <mergeCell ref="B70:V70"/>
    <mergeCell ref="B71:C71"/>
    <mergeCell ref="B74:V74"/>
    <mergeCell ref="B78:V78"/>
    <mergeCell ref="B80:V80"/>
    <mergeCell ref="B58:V58"/>
    <mergeCell ref="B59:V59"/>
    <mergeCell ref="B61:V61"/>
    <mergeCell ref="B62:C62"/>
    <mergeCell ref="B64:V64"/>
    <mergeCell ref="B65:C65"/>
    <mergeCell ref="B42:C42"/>
    <mergeCell ref="B47:V47"/>
    <mergeCell ref="B48:C48"/>
    <mergeCell ref="B51:V51"/>
    <mergeCell ref="B54:V54"/>
    <mergeCell ref="B55:C55"/>
    <mergeCell ref="B34:V34"/>
    <mergeCell ref="B35:V35"/>
    <mergeCell ref="B36:C36"/>
    <mergeCell ref="E36:F36"/>
    <mergeCell ref="B39:V39"/>
    <mergeCell ref="B41:V41"/>
    <mergeCell ref="B28:G28"/>
    <mergeCell ref="H28:V28"/>
    <mergeCell ref="B29:G29"/>
    <mergeCell ref="H29:V29"/>
    <mergeCell ref="B30:G30"/>
    <mergeCell ref="H30:V30"/>
    <mergeCell ref="B25:G25"/>
    <mergeCell ref="H25:V25"/>
    <mergeCell ref="B26:G26"/>
    <mergeCell ref="H26:V26"/>
    <mergeCell ref="B27:G27"/>
    <mergeCell ref="H27:V27"/>
    <mergeCell ref="P16:T16"/>
    <mergeCell ref="P17:T17"/>
    <mergeCell ref="P18:T18"/>
    <mergeCell ref="P19:T19"/>
    <mergeCell ref="P20:T20"/>
    <mergeCell ref="B24:G24"/>
    <mergeCell ref="H24:V24"/>
    <mergeCell ref="P7:T7"/>
    <mergeCell ref="P8:T8"/>
    <mergeCell ref="P9:T9"/>
    <mergeCell ref="B10:M20"/>
    <mergeCell ref="P10:T10"/>
    <mergeCell ref="P11:T11"/>
    <mergeCell ref="P12:T12"/>
    <mergeCell ref="P13:T13"/>
    <mergeCell ref="P14:T14"/>
    <mergeCell ref="P15:T15"/>
  </mergeCells>
  <conditionalFormatting sqref="H128:V147">
    <cfRule type="cellIs" dxfId="19" priority="2" operator="equal">
      <formula>1</formula>
    </cfRule>
  </conditionalFormatting>
  <conditionalFormatting sqref="E119:F119">
    <cfRule type="cellIs" dxfId="18" priority="1" operator="notEqual">
      <formula>1</formula>
    </cfRule>
  </conditionalFormatting>
  <dataValidations count="8">
    <dataValidation type="list" allowBlank="1" showInputMessage="1" showErrorMessage="1" sqref="F128:G128">
      <formula1>$W$128:$W$144</formula1>
    </dataValidation>
    <dataValidation type="textLength" operator="lessThanOrEqual" allowBlank="1" showInputMessage="1" showErrorMessage="1" sqref="B78:V78 B82:V82 B86:V86 B90:V90 B110:V110 B165:V165 B159:V159 B153:V153">
      <formula1>900</formula1>
    </dataValidation>
    <dataValidation type="textLength" operator="lessThanOrEqual" allowBlank="1" showInputMessage="1" showErrorMessage="1" sqref="B54:V54">
      <formula1>450</formula1>
    </dataValidation>
    <dataValidation type="list" allowBlank="1" showInputMessage="1" showErrorMessage="1" sqref="D124">
      <formula1>"2018,2019,2020,2021,2022,2023,2024,2025,2026,2027"</formula1>
    </dataValidation>
    <dataValidation type="list" allowBlank="1" showInputMessage="1" showErrorMessage="1" sqref="F129:G147">
      <formula1>$W$127:$W$143</formula1>
    </dataValidation>
    <dataValidation type="textLength" allowBlank="1" showInputMessage="1" showErrorMessage="1" sqref="B61:V61 B70:V70">
      <formula1>0</formula1>
      <formula2>3600</formula2>
    </dataValidation>
    <dataValidation type="textLength" allowBlank="1" showInputMessage="1" showErrorMessage="1" sqref="B47 B41">
      <formula1>0</formula1>
      <formula2>900</formula2>
    </dataValidation>
    <dataValidation type="textLength" allowBlank="1" showInputMessage="1" showErrorMessage="1" sqref="B64:V64">
      <formula1>0</formula1>
      <formula2>600</formula2>
    </dataValidation>
  </dataValidations>
  <hyperlinks>
    <hyperlink ref="B1" location="'Partner 1'!$A$2" display="Nahoru"/>
    <hyperlink ref="P7" location="'Partner 1'!$A$23" display="1. Základní údaje"/>
    <hyperlink ref="P8" location="'Partner 1'!$A$33" display="2. Tématické zaměření projektu dle FST "/>
    <hyperlink ref="P9" location="'Partner 1'!$A$38" display="3. Stručný popis projektu – abstrakt "/>
    <hyperlink ref="P10" location="'Partner 1'!$A$44" display="4. Aktuální připravenost projektového záměru"/>
    <hyperlink ref="P11" location="'Partner 1'!$A$50" display="5. Profil subjektu"/>
    <hyperlink ref="P12" location="'Partner 1'!$A$57" display="6. Identifikace cílů, přínosů a dopadů projektu"/>
    <hyperlink ref="P13" location="'Partner 1'!$A$67" display="7. Charakteristika věcné části projektu "/>
    <hyperlink ref="P14" location="'Partner 1'!$A$73" display="8. Popis stavebně-technického řešení"/>
    <hyperlink ref="P15" location="'Partner 1'!$A$93" display="9. Celkové náklady projektu "/>
    <hyperlink ref="P16" location="'Partner 1'!$A$113" display="10. Spolufinancování"/>
    <hyperlink ref="P17" location="'Partner 1'!$A$121" display="11. Harmonogram projektu "/>
    <hyperlink ref="P18" location="'Partner 1'!$A$150" display="12. Zkušenosti v oblasti řízení projektu"/>
    <hyperlink ref="P19" location="'Partner 1'!$A$156" display="13. Analýza rizik a varianty řešení"/>
    <hyperlink ref="P20" location="'Partner 1'!$A$162" display="14. Finanční a věcná udržitelnost projektu"/>
  </hyperlinks>
  <pageMargins left="0.7" right="0.7" top="0.78740157499999996" bottom="0.78740157499999996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lessThanOrEqual" allowBlank="1" showInputMessage="1" showErrorMessage="1">
          <x14:formula1>
            <xm:f>temp!$A$1:$A$12</xm:f>
          </x14:formula1>
          <xm:sqref>B35:V35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B1:Z176"/>
  <sheetViews>
    <sheetView zoomScale="80" zoomScaleNormal="80" workbookViewId="0">
      <pane ySplit="1" topLeftCell="A2" activePane="bottomLeft" state="frozen"/>
      <selection pane="bottomLeft" activeCell="A2" sqref="A2"/>
    </sheetView>
  </sheetViews>
  <sheetFormatPr defaultColWidth="9.140625" defaultRowHeight="15" x14ac:dyDescent="0.25"/>
  <cols>
    <col min="1" max="1" width="4.140625" style="1" customWidth="1"/>
    <col min="2" max="2" width="4" style="1" customWidth="1"/>
    <col min="3" max="3" width="9.7109375" style="1" customWidth="1"/>
    <col min="4" max="4" width="10.85546875" style="1" customWidth="1"/>
    <col min="5" max="22" width="9.7109375" style="1" customWidth="1"/>
    <col min="23" max="24" width="9.140625" style="1"/>
    <col min="25" max="25" width="4.28515625" style="1" customWidth="1"/>
    <col min="26" max="26" width="4.85546875" style="1" customWidth="1"/>
    <col min="27" max="16384" width="9.140625" style="1"/>
  </cols>
  <sheetData>
    <row r="1" spans="2:21" ht="15" customHeight="1" x14ac:dyDescent="0.25">
      <c r="B1" s="39" t="s">
        <v>120</v>
      </c>
    </row>
    <row r="2" spans="2:21" ht="15" customHeight="1" x14ac:dyDescent="0.25"/>
    <row r="3" spans="2:21" ht="15" customHeight="1" x14ac:dyDescent="0.2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" customHeight="1" x14ac:dyDescent="0.2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U4" s="3"/>
    </row>
    <row r="5" spans="2:21" ht="15" customHeight="1" x14ac:dyDescent="0.25"/>
    <row r="6" spans="2:21" ht="15" customHeight="1" x14ac:dyDescent="0.35">
      <c r="P6" s="4" t="s">
        <v>0</v>
      </c>
    </row>
    <row r="7" spans="2:21" ht="15" customHeight="1" x14ac:dyDescent="0.25">
      <c r="P7" s="110" t="s">
        <v>1</v>
      </c>
      <c r="Q7" s="111"/>
      <c r="R7" s="111"/>
      <c r="S7" s="111"/>
      <c r="T7" s="111"/>
    </row>
    <row r="8" spans="2:21" ht="15" customHeight="1" x14ac:dyDescent="0.25">
      <c r="P8" s="110" t="s">
        <v>95</v>
      </c>
      <c r="Q8" s="111"/>
      <c r="R8" s="111"/>
      <c r="S8" s="111"/>
      <c r="T8" s="111"/>
    </row>
    <row r="9" spans="2:21" ht="15" customHeight="1" x14ac:dyDescent="0.2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P9" s="110" t="s">
        <v>96</v>
      </c>
      <c r="Q9" s="111"/>
      <c r="R9" s="111"/>
      <c r="S9" s="111"/>
      <c r="T9" s="111"/>
    </row>
    <row r="10" spans="2:21" ht="15" customHeight="1" x14ac:dyDescent="0.25">
      <c r="B10" s="112" t="s">
        <v>122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31"/>
      <c r="P10" s="110" t="s">
        <v>97</v>
      </c>
      <c r="Q10" s="111"/>
      <c r="R10" s="111"/>
      <c r="S10" s="111"/>
      <c r="T10" s="111"/>
    </row>
    <row r="11" spans="2:21" ht="15" customHeight="1" x14ac:dyDescent="0.25"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31"/>
      <c r="P11" s="110" t="s">
        <v>108</v>
      </c>
      <c r="Q11" s="111"/>
      <c r="R11" s="111"/>
      <c r="S11" s="111"/>
      <c r="T11" s="111"/>
    </row>
    <row r="12" spans="2:21" ht="15" customHeight="1" x14ac:dyDescent="0.25"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31"/>
      <c r="P12" s="110" t="s">
        <v>98</v>
      </c>
      <c r="Q12" s="111"/>
      <c r="R12" s="111"/>
      <c r="S12" s="111"/>
      <c r="T12" s="111"/>
    </row>
    <row r="13" spans="2:21" ht="15" customHeight="1" x14ac:dyDescent="0.25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31"/>
      <c r="P13" s="110" t="s">
        <v>99</v>
      </c>
      <c r="Q13" s="111"/>
      <c r="R13" s="111"/>
      <c r="S13" s="111"/>
      <c r="T13" s="111"/>
    </row>
    <row r="14" spans="2:21" ht="15" customHeight="1" x14ac:dyDescent="0.25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31"/>
      <c r="P14" s="110" t="s">
        <v>71</v>
      </c>
      <c r="Q14" s="111"/>
      <c r="R14" s="111"/>
      <c r="S14" s="111"/>
      <c r="T14" s="111"/>
    </row>
    <row r="15" spans="2:21" ht="15" customHeight="1" x14ac:dyDescent="0.25"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31"/>
      <c r="P15" s="110" t="s">
        <v>100</v>
      </c>
      <c r="Q15" s="111"/>
      <c r="R15" s="111"/>
      <c r="S15" s="111"/>
      <c r="T15" s="111"/>
    </row>
    <row r="16" spans="2:21" ht="15" customHeight="1" x14ac:dyDescent="0.25"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31"/>
      <c r="P16" s="110" t="s">
        <v>101</v>
      </c>
      <c r="Q16" s="111"/>
      <c r="R16" s="111"/>
      <c r="S16" s="111"/>
      <c r="T16" s="111"/>
    </row>
    <row r="17" spans="2:22" ht="15" customHeight="1" x14ac:dyDescent="0.25"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31"/>
      <c r="P17" s="110" t="s">
        <v>102</v>
      </c>
      <c r="Q17" s="111"/>
      <c r="R17" s="111"/>
      <c r="S17" s="111"/>
      <c r="T17" s="111"/>
    </row>
    <row r="18" spans="2:22" ht="15" customHeight="1" x14ac:dyDescent="0.25"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31"/>
      <c r="P18" s="110" t="s">
        <v>103</v>
      </c>
      <c r="Q18" s="111"/>
      <c r="R18" s="111"/>
      <c r="S18" s="111"/>
      <c r="T18" s="111"/>
    </row>
    <row r="19" spans="2:22" ht="15" customHeight="1" x14ac:dyDescent="0.25"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31"/>
      <c r="P19" s="110" t="s">
        <v>104</v>
      </c>
      <c r="Q19" s="111"/>
      <c r="R19" s="111"/>
      <c r="S19" s="111"/>
      <c r="T19" s="111"/>
    </row>
    <row r="20" spans="2:22" ht="15" customHeight="1" x14ac:dyDescent="0.25"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31"/>
      <c r="P20" s="110" t="s">
        <v>105</v>
      </c>
      <c r="Q20" s="111"/>
      <c r="R20" s="111"/>
      <c r="S20" s="111"/>
      <c r="T20" s="111"/>
    </row>
    <row r="21" spans="2:22" ht="15" customHeight="1" x14ac:dyDescent="0.2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P21" s="30"/>
      <c r="Q21" s="30"/>
      <c r="R21" s="30"/>
      <c r="S21" s="30"/>
      <c r="T21" s="30"/>
    </row>
    <row r="22" spans="2:22" ht="15" customHeight="1" x14ac:dyDescent="0.2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P22" s="30"/>
      <c r="Q22" s="30"/>
      <c r="R22" s="30"/>
      <c r="S22" s="30"/>
      <c r="T22" s="30"/>
    </row>
    <row r="23" spans="2:22" ht="18.75" x14ac:dyDescent="0.3">
      <c r="B23" s="5" t="s">
        <v>1</v>
      </c>
    </row>
    <row r="24" spans="2:22" ht="24" customHeight="1" x14ac:dyDescent="0.25">
      <c r="B24" s="132" t="s">
        <v>91</v>
      </c>
      <c r="C24" s="133"/>
      <c r="D24" s="133"/>
      <c r="E24" s="133"/>
      <c r="F24" s="133"/>
      <c r="G24" s="134"/>
      <c r="H24" s="139"/>
      <c r="I24" s="140"/>
      <c r="J24" s="140"/>
      <c r="K24" s="140"/>
      <c r="L24" s="140"/>
      <c r="M24" s="140"/>
      <c r="N24" s="140"/>
      <c r="O24" s="141"/>
      <c r="P24" s="141"/>
      <c r="Q24" s="141"/>
      <c r="R24" s="141"/>
      <c r="S24" s="141"/>
      <c r="T24" s="141"/>
      <c r="U24" s="141"/>
      <c r="V24" s="142"/>
    </row>
    <row r="25" spans="2:22" ht="24" customHeight="1" x14ac:dyDescent="0.25">
      <c r="B25" s="132" t="s">
        <v>84</v>
      </c>
      <c r="C25" s="133"/>
      <c r="D25" s="133"/>
      <c r="E25" s="133"/>
      <c r="F25" s="133"/>
      <c r="G25" s="134"/>
      <c r="H25" s="139"/>
      <c r="I25" s="140"/>
      <c r="J25" s="140"/>
      <c r="K25" s="140"/>
      <c r="L25" s="140"/>
      <c r="M25" s="140"/>
      <c r="N25" s="140"/>
      <c r="O25" s="141"/>
      <c r="P25" s="141"/>
      <c r="Q25" s="141"/>
      <c r="R25" s="141"/>
      <c r="S25" s="141"/>
      <c r="T25" s="141"/>
      <c r="U25" s="141"/>
      <c r="V25" s="142"/>
    </row>
    <row r="26" spans="2:22" ht="24" customHeight="1" x14ac:dyDescent="0.25">
      <c r="B26" s="132" t="s">
        <v>92</v>
      </c>
      <c r="C26" s="133"/>
      <c r="D26" s="133"/>
      <c r="E26" s="133"/>
      <c r="F26" s="133"/>
      <c r="G26" s="134"/>
      <c r="H26" s="139"/>
      <c r="I26" s="140"/>
      <c r="J26" s="140"/>
      <c r="K26" s="140"/>
      <c r="L26" s="140"/>
      <c r="M26" s="140"/>
      <c r="N26" s="140"/>
      <c r="O26" s="141"/>
      <c r="P26" s="141"/>
      <c r="Q26" s="141"/>
      <c r="R26" s="141"/>
      <c r="S26" s="141"/>
      <c r="T26" s="141"/>
      <c r="U26" s="141"/>
      <c r="V26" s="142"/>
    </row>
    <row r="27" spans="2:22" ht="24" customHeight="1" x14ac:dyDescent="0.25">
      <c r="B27" s="132" t="s">
        <v>136</v>
      </c>
      <c r="C27" s="133"/>
      <c r="D27" s="133"/>
      <c r="E27" s="133"/>
      <c r="F27" s="133"/>
      <c r="G27" s="134"/>
      <c r="H27" s="139"/>
      <c r="I27" s="140"/>
      <c r="J27" s="140"/>
      <c r="K27" s="140"/>
      <c r="L27" s="140"/>
      <c r="M27" s="140"/>
      <c r="N27" s="140"/>
      <c r="O27" s="141"/>
      <c r="P27" s="141"/>
      <c r="Q27" s="141"/>
      <c r="R27" s="141"/>
      <c r="S27" s="141"/>
      <c r="T27" s="141"/>
      <c r="U27" s="141"/>
      <c r="V27" s="142"/>
    </row>
    <row r="28" spans="2:22" ht="24" customHeight="1" x14ac:dyDescent="0.25">
      <c r="B28" s="132" t="s">
        <v>93</v>
      </c>
      <c r="C28" s="133"/>
      <c r="D28" s="133"/>
      <c r="E28" s="133"/>
      <c r="F28" s="133"/>
      <c r="G28" s="134"/>
      <c r="H28" s="139"/>
      <c r="I28" s="140"/>
      <c r="J28" s="140"/>
      <c r="K28" s="140"/>
      <c r="L28" s="140"/>
      <c r="M28" s="140"/>
      <c r="N28" s="140"/>
      <c r="O28" s="141"/>
      <c r="P28" s="141"/>
      <c r="Q28" s="141"/>
      <c r="R28" s="141"/>
      <c r="S28" s="141"/>
      <c r="T28" s="141"/>
      <c r="U28" s="141"/>
      <c r="V28" s="142"/>
    </row>
    <row r="29" spans="2:22" ht="24" customHeight="1" x14ac:dyDescent="0.25">
      <c r="B29" s="132" t="s">
        <v>94</v>
      </c>
      <c r="C29" s="133"/>
      <c r="D29" s="133"/>
      <c r="E29" s="133"/>
      <c r="F29" s="133"/>
      <c r="G29" s="134"/>
      <c r="H29" s="139"/>
      <c r="I29" s="140"/>
      <c r="J29" s="140"/>
      <c r="K29" s="140"/>
      <c r="L29" s="140"/>
      <c r="M29" s="140"/>
      <c r="N29" s="140"/>
      <c r="O29" s="141"/>
      <c r="P29" s="141"/>
      <c r="Q29" s="141"/>
      <c r="R29" s="141"/>
      <c r="S29" s="141"/>
      <c r="T29" s="141"/>
      <c r="U29" s="141"/>
      <c r="V29" s="142"/>
    </row>
    <row r="30" spans="2:22" ht="24" customHeight="1" x14ac:dyDescent="0.25">
      <c r="B30" s="132" t="s">
        <v>87</v>
      </c>
      <c r="C30" s="133"/>
      <c r="D30" s="133"/>
      <c r="E30" s="133"/>
      <c r="F30" s="133"/>
      <c r="G30" s="134"/>
      <c r="H30" s="139"/>
      <c r="I30" s="140"/>
      <c r="J30" s="140"/>
      <c r="K30" s="140"/>
      <c r="L30" s="140"/>
      <c r="M30" s="140"/>
      <c r="N30" s="140"/>
      <c r="O30" s="141"/>
      <c r="P30" s="141"/>
      <c r="Q30" s="141"/>
      <c r="R30" s="141"/>
      <c r="S30" s="141"/>
      <c r="T30" s="141"/>
      <c r="U30" s="141"/>
      <c r="V30" s="142"/>
    </row>
    <row r="31" spans="2:22" ht="15" customHeight="1" x14ac:dyDescent="0.25">
      <c r="B31" s="30"/>
      <c r="C31" s="30"/>
      <c r="M31" s="6"/>
    </row>
    <row r="32" spans="2:22" ht="15" customHeight="1" x14ac:dyDescent="0.25">
      <c r="B32" s="30"/>
      <c r="C32" s="30"/>
      <c r="M32" s="6"/>
    </row>
    <row r="33" spans="2:22" ht="15" customHeight="1" x14ac:dyDescent="0.3">
      <c r="B33" s="7" t="s">
        <v>95</v>
      </c>
      <c r="M33" s="6"/>
    </row>
    <row r="34" spans="2:22" ht="18.600000000000001" customHeight="1" x14ac:dyDescent="0.25">
      <c r="B34" s="60" t="s">
        <v>88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</row>
    <row r="35" spans="2:22" ht="40.35" customHeight="1" x14ac:dyDescent="0.25"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5"/>
    </row>
    <row r="36" spans="2:22" ht="15" customHeight="1" x14ac:dyDescent="0.25">
      <c r="B36" s="111"/>
      <c r="C36" s="111"/>
      <c r="E36" s="61"/>
      <c r="F36" s="61"/>
      <c r="M36" s="6"/>
    </row>
    <row r="37" spans="2:22" x14ac:dyDescent="0.25">
      <c r="B37" s="30"/>
      <c r="C37" s="30"/>
    </row>
    <row r="38" spans="2:22" ht="20.25" customHeight="1" x14ac:dyDescent="0.3">
      <c r="B38" s="7" t="s">
        <v>96</v>
      </c>
      <c r="C38" s="8"/>
      <c r="D38" s="8"/>
      <c r="E38" s="8"/>
      <c r="F38" s="8"/>
      <c r="G38" s="8"/>
      <c r="H38" s="8"/>
      <c r="I38" s="8"/>
      <c r="J38" s="8"/>
      <c r="M38" s="6"/>
    </row>
    <row r="39" spans="2:22" s="8" customFormat="1" ht="19.350000000000001" customHeight="1" x14ac:dyDescent="0.25">
      <c r="B39" s="60" t="s">
        <v>69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</row>
    <row r="40" spans="2:22" ht="24.95" customHeight="1" x14ac:dyDescent="0.25">
      <c r="B40" s="9" t="s">
        <v>2</v>
      </c>
      <c r="H40" s="10"/>
      <c r="V40" s="11" t="str">
        <f>CONCATENATE("Napsáno ",LEN(B41)," z 900 znaků")</f>
        <v>Napsáno 0 z 900 znaků</v>
      </c>
    </row>
    <row r="41" spans="2:22" ht="99.95" customHeight="1" x14ac:dyDescent="0.25"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5"/>
    </row>
    <row r="42" spans="2:22" x14ac:dyDescent="0.25">
      <c r="B42" s="111"/>
      <c r="C42" s="111"/>
    </row>
    <row r="43" spans="2:22" x14ac:dyDescent="0.25">
      <c r="B43" s="30"/>
      <c r="C43" s="30"/>
    </row>
    <row r="44" spans="2:22" ht="18.75" x14ac:dyDescent="0.25">
      <c r="B44" s="13" t="s">
        <v>97</v>
      </c>
    </row>
    <row r="45" spans="2:22" x14ac:dyDescent="0.25">
      <c r="B45" s="14" t="s">
        <v>3</v>
      </c>
    </row>
    <row r="46" spans="2:22" ht="24.95" customHeight="1" x14ac:dyDescent="0.25">
      <c r="B46" s="9" t="s">
        <v>2</v>
      </c>
      <c r="H46" s="10"/>
      <c r="V46" s="11" t="str">
        <f>CONCATENATE("Napsáno ",LEN(B47)," z 900 znaků")</f>
        <v>Napsáno 0 z 900 znaků</v>
      </c>
    </row>
    <row r="47" spans="2:22" ht="99.95" customHeight="1" x14ac:dyDescent="0.25"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5"/>
    </row>
    <row r="48" spans="2:22" x14ac:dyDescent="0.25">
      <c r="B48" s="111"/>
      <c r="C48" s="111"/>
    </row>
    <row r="49" spans="2:22" x14ac:dyDescent="0.25">
      <c r="B49" s="30"/>
      <c r="C49" s="30"/>
    </row>
    <row r="50" spans="2:22" ht="18.75" x14ac:dyDescent="0.25">
      <c r="B50" s="13" t="s">
        <v>108</v>
      </c>
    </row>
    <row r="51" spans="2:22" ht="36.75" customHeight="1" x14ac:dyDescent="0.25">
      <c r="B51" s="74" t="s">
        <v>113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</row>
    <row r="52" spans="2:22" ht="18.75" customHeight="1" x14ac:dyDescent="0.25">
      <c r="B52" s="15" t="s">
        <v>109</v>
      </c>
    </row>
    <row r="53" spans="2:22" ht="19.5" customHeight="1" x14ac:dyDescent="0.25">
      <c r="B53" s="9" t="s">
        <v>4</v>
      </c>
      <c r="H53" s="10"/>
      <c r="V53" s="11" t="str">
        <f>CONCATENATE("Napsáno ",LEN(B54)," ze 450 znaků")</f>
        <v>Napsáno 0 ze 450 znaků</v>
      </c>
    </row>
    <row r="54" spans="2:22" ht="60" customHeight="1" x14ac:dyDescent="0.25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5"/>
    </row>
    <row r="55" spans="2:22" x14ac:dyDescent="0.25">
      <c r="B55" s="111"/>
      <c r="C55" s="111"/>
    </row>
    <row r="56" spans="2:22" x14ac:dyDescent="0.25">
      <c r="B56" s="30"/>
      <c r="C56" s="30"/>
    </row>
    <row r="57" spans="2:22" ht="18.75" x14ac:dyDescent="0.25">
      <c r="B57" s="13" t="s">
        <v>98</v>
      </c>
    </row>
    <row r="58" spans="2:22" ht="40.35" customHeight="1" x14ac:dyDescent="0.25">
      <c r="B58" s="62" t="s">
        <v>70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</row>
    <row r="59" spans="2:22" ht="59.45" customHeight="1" x14ac:dyDescent="0.25">
      <c r="B59" s="62" t="s">
        <v>73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</row>
    <row r="60" spans="2:22" ht="16.5" customHeight="1" x14ac:dyDescent="0.25">
      <c r="B60" s="9" t="s">
        <v>5</v>
      </c>
      <c r="H60" s="10"/>
      <c r="V60" s="11" t="str">
        <f>CONCATENATE("Napsáno ",LEN(B61)," z 3600 znaků")</f>
        <v>Napsáno 0 z 3600 znaků</v>
      </c>
    </row>
    <row r="61" spans="2:22" ht="275.10000000000002" customHeight="1" x14ac:dyDescent="0.25">
      <c r="B61" s="63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5"/>
    </row>
    <row r="62" spans="2:22" x14ac:dyDescent="0.25">
      <c r="B62" s="61"/>
      <c r="C62" s="61"/>
    </row>
    <row r="63" spans="2:22" ht="13.7" customHeight="1" x14ac:dyDescent="0.25">
      <c r="B63" s="9" t="s">
        <v>72</v>
      </c>
      <c r="C63" s="30"/>
      <c r="V63" s="11" t="str">
        <f>CONCATENATE("Napsáno ",LEN(B64)," z 600 znaků")</f>
        <v>Napsáno 0 z 600 znaků</v>
      </c>
    </row>
    <row r="64" spans="2:22" ht="60" customHeight="1" x14ac:dyDescent="0.25">
      <c r="B64" s="75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</row>
    <row r="65" spans="2:22" ht="13.7" customHeight="1" x14ac:dyDescent="0.25">
      <c r="B65" s="111"/>
      <c r="C65" s="111"/>
    </row>
    <row r="66" spans="2:22" ht="13.7" customHeight="1" x14ac:dyDescent="0.25">
      <c r="B66" s="30"/>
      <c r="C66" s="30"/>
    </row>
    <row r="67" spans="2:22" ht="18.75" x14ac:dyDescent="0.25">
      <c r="B67" s="13" t="s">
        <v>99</v>
      </c>
    </row>
    <row r="68" spans="2:22" ht="76.5" customHeight="1" x14ac:dyDescent="0.25">
      <c r="B68" s="62" t="s">
        <v>110</v>
      </c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</row>
    <row r="69" spans="2:22" x14ac:dyDescent="0.25">
      <c r="B69" s="9" t="s">
        <v>5</v>
      </c>
      <c r="H69" s="10"/>
      <c r="V69" s="11" t="str">
        <f>CONCATENATE("Napsáno ",LEN(B70)," z 3600 znaků")</f>
        <v>Napsáno 0 z 3600 znaků</v>
      </c>
    </row>
    <row r="70" spans="2:22" ht="275.10000000000002" customHeight="1" x14ac:dyDescent="0.25"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5"/>
    </row>
    <row r="71" spans="2:22" x14ac:dyDescent="0.25">
      <c r="B71" s="111"/>
      <c r="C71" s="111"/>
    </row>
    <row r="72" spans="2:22" x14ac:dyDescent="0.25">
      <c r="B72" s="30"/>
      <c r="C72" s="30"/>
    </row>
    <row r="73" spans="2:22" ht="18.75" x14ac:dyDescent="0.25">
      <c r="B73" s="13" t="s">
        <v>71</v>
      </c>
    </row>
    <row r="74" spans="2:22" ht="49.5" customHeight="1" x14ac:dyDescent="0.25">
      <c r="B74" s="62" t="s">
        <v>111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</row>
    <row r="75" spans="2:22" ht="15.75" x14ac:dyDescent="0.25">
      <c r="B75" s="15" t="s">
        <v>6</v>
      </c>
    </row>
    <row r="76" spans="2:22" x14ac:dyDescent="0.25">
      <c r="B76" s="10" t="s">
        <v>7</v>
      </c>
    </row>
    <row r="77" spans="2:22" ht="16.5" customHeight="1" x14ac:dyDescent="0.25">
      <c r="B77" s="9" t="s">
        <v>2</v>
      </c>
      <c r="H77" s="10"/>
      <c r="V77" s="11" t="str">
        <f>CONCATENATE("Napsáno ",LEN(B78)," z 900 znaků")</f>
        <v>Napsáno 0 z 900 znaků</v>
      </c>
    </row>
    <row r="78" spans="2:22" ht="150" customHeight="1" x14ac:dyDescent="0.25">
      <c r="B78" s="71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3"/>
    </row>
    <row r="79" spans="2:22" ht="22.5" customHeight="1" x14ac:dyDescent="0.25">
      <c r="B79" s="15" t="s">
        <v>8</v>
      </c>
    </row>
    <row r="80" spans="2:22" ht="34.35" customHeight="1" x14ac:dyDescent="0.25">
      <c r="B80" s="60" t="s">
        <v>9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</row>
    <row r="81" spans="2:22" ht="18" customHeight="1" x14ac:dyDescent="0.25">
      <c r="B81" s="9" t="s">
        <v>2</v>
      </c>
      <c r="H81" s="10"/>
      <c r="V81" s="11" t="str">
        <f>CONCATENATE("Napsáno ",LEN(B82)," z 900 znaků")</f>
        <v>Napsáno 0 z 900 znaků</v>
      </c>
    </row>
    <row r="82" spans="2:22" ht="150" customHeight="1" x14ac:dyDescent="0.25">
      <c r="B82" s="71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3"/>
    </row>
    <row r="83" spans="2:22" ht="24.75" customHeight="1" x14ac:dyDescent="0.25">
      <c r="B83" s="15" t="s">
        <v>10</v>
      </c>
    </row>
    <row r="84" spans="2:22" ht="50.25" customHeight="1" x14ac:dyDescent="0.25">
      <c r="B84" s="60" t="s">
        <v>112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</row>
    <row r="85" spans="2:22" ht="16.5" customHeight="1" x14ac:dyDescent="0.25">
      <c r="B85" s="9" t="s">
        <v>2</v>
      </c>
      <c r="H85" s="10"/>
      <c r="V85" s="11" t="str">
        <f>CONCATENATE("Napsáno ",LEN(B86)," z 900 znaků")</f>
        <v>Napsáno 0 z 900 znaků</v>
      </c>
    </row>
    <row r="86" spans="2:22" ht="150" customHeight="1" x14ac:dyDescent="0.25">
      <c r="B86" s="71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3"/>
    </row>
    <row r="87" spans="2:22" ht="23.25" customHeight="1" x14ac:dyDescent="0.25">
      <c r="B87" s="15" t="s">
        <v>11</v>
      </c>
    </row>
    <row r="88" spans="2:22" ht="64.5" customHeight="1" x14ac:dyDescent="0.25">
      <c r="B88" s="60" t="s">
        <v>12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</row>
    <row r="89" spans="2:22" ht="18" customHeight="1" x14ac:dyDescent="0.25">
      <c r="B89" s="9" t="s">
        <v>2</v>
      </c>
      <c r="H89" s="10"/>
      <c r="V89" s="11" t="str">
        <f>CONCATENATE("Napsáno ",LEN(B90)," z 900 znaků")</f>
        <v>Napsáno 0 z 900 znaků</v>
      </c>
    </row>
    <row r="90" spans="2:22" ht="150" customHeight="1" x14ac:dyDescent="0.25">
      <c r="B90" s="71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3"/>
    </row>
    <row r="91" spans="2:22" x14ac:dyDescent="0.25">
      <c r="B91" s="111"/>
      <c r="C91" s="111"/>
    </row>
    <row r="92" spans="2:22" x14ac:dyDescent="0.25">
      <c r="B92" s="30"/>
      <c r="C92" s="30"/>
    </row>
    <row r="93" spans="2:22" ht="18.75" x14ac:dyDescent="0.25">
      <c r="B93" s="13" t="s">
        <v>100</v>
      </c>
    </row>
    <row r="94" spans="2:22" x14ac:dyDescent="0.25">
      <c r="B94" s="60" t="s">
        <v>13</v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</row>
    <row r="95" spans="2:22" ht="31.35" customHeight="1" x14ac:dyDescent="0.25">
      <c r="B95" s="66" t="s">
        <v>14</v>
      </c>
      <c r="C95" s="106"/>
      <c r="D95" s="106"/>
      <c r="E95" s="106"/>
      <c r="F95" s="67"/>
      <c r="G95" s="66" t="s">
        <v>15</v>
      </c>
      <c r="H95" s="67"/>
      <c r="I95" s="66" t="s">
        <v>16</v>
      </c>
      <c r="J95" s="67"/>
      <c r="K95" s="66" t="s">
        <v>17</v>
      </c>
      <c r="L95" s="67"/>
      <c r="M95" s="66" t="s">
        <v>18</v>
      </c>
      <c r="N95" s="67"/>
      <c r="O95" s="66" t="s">
        <v>19</v>
      </c>
      <c r="P95" s="67"/>
      <c r="Q95" s="66" t="s">
        <v>20</v>
      </c>
      <c r="R95" s="67"/>
      <c r="S95" s="66" t="s">
        <v>21</v>
      </c>
      <c r="T95" s="67"/>
      <c r="U95" s="66" t="s">
        <v>22</v>
      </c>
      <c r="V95" s="67"/>
    </row>
    <row r="96" spans="2:22" ht="28.35" customHeight="1" x14ac:dyDescent="0.25">
      <c r="B96" s="107" t="s">
        <v>23</v>
      </c>
      <c r="C96" s="56" t="s">
        <v>24</v>
      </c>
      <c r="D96" s="57"/>
      <c r="E96" s="57"/>
      <c r="F96" s="58"/>
      <c r="G96" s="68"/>
      <c r="H96" s="70"/>
      <c r="I96" s="68"/>
      <c r="J96" s="70"/>
      <c r="K96" s="68"/>
      <c r="L96" s="70"/>
      <c r="M96" s="68"/>
      <c r="N96" s="70"/>
      <c r="O96" s="68"/>
      <c r="P96" s="70"/>
      <c r="Q96" s="68"/>
      <c r="R96" s="70"/>
      <c r="S96" s="68"/>
      <c r="T96" s="70"/>
      <c r="U96" s="68"/>
      <c r="V96" s="70"/>
    </row>
    <row r="97" spans="2:22" ht="25.7" customHeight="1" x14ac:dyDescent="0.25">
      <c r="B97" s="108"/>
      <c r="C97" s="56" t="s">
        <v>25</v>
      </c>
      <c r="D97" s="57"/>
      <c r="E97" s="57"/>
      <c r="F97" s="58"/>
      <c r="G97" s="68"/>
      <c r="H97" s="70"/>
      <c r="I97" s="68"/>
      <c r="J97" s="70"/>
      <c r="K97" s="68"/>
      <c r="L97" s="70"/>
      <c r="M97" s="68"/>
      <c r="N97" s="70"/>
      <c r="O97" s="68"/>
      <c r="P97" s="70"/>
      <c r="Q97" s="68"/>
      <c r="R97" s="70"/>
      <c r="S97" s="68"/>
      <c r="T97" s="70"/>
      <c r="U97" s="68"/>
      <c r="V97" s="70"/>
    </row>
    <row r="98" spans="2:22" ht="32.450000000000003" customHeight="1" x14ac:dyDescent="0.25">
      <c r="B98" s="108"/>
      <c r="C98" s="56" t="s">
        <v>26</v>
      </c>
      <c r="D98" s="57"/>
      <c r="E98" s="57"/>
      <c r="F98" s="58"/>
      <c r="G98" s="68"/>
      <c r="H98" s="70"/>
      <c r="I98" s="68"/>
      <c r="J98" s="70"/>
      <c r="K98" s="68"/>
      <c r="L98" s="70"/>
      <c r="M98" s="68"/>
      <c r="N98" s="70"/>
      <c r="O98" s="68"/>
      <c r="P98" s="70"/>
      <c r="Q98" s="68"/>
      <c r="R98" s="70"/>
      <c r="S98" s="68"/>
      <c r="T98" s="70"/>
      <c r="U98" s="68"/>
      <c r="V98" s="70"/>
    </row>
    <row r="99" spans="2:22" ht="24.6" customHeight="1" x14ac:dyDescent="0.25">
      <c r="B99" s="109"/>
      <c r="C99" s="53" t="s">
        <v>27</v>
      </c>
      <c r="D99" s="54"/>
      <c r="E99" s="54"/>
      <c r="F99" s="55"/>
      <c r="G99" s="44">
        <f>SUM(G96:H98)</f>
        <v>0</v>
      </c>
      <c r="H99" s="45"/>
      <c r="I99" s="44">
        <f t="shared" ref="I99" si="0">SUM(I96:J98)</f>
        <v>0</v>
      </c>
      <c r="J99" s="45"/>
      <c r="K99" s="44">
        <f t="shared" ref="K99" si="1">SUM(K96:L98)</f>
        <v>0</v>
      </c>
      <c r="L99" s="45"/>
      <c r="M99" s="44">
        <f t="shared" ref="M99" si="2">SUM(M96:N98)</f>
        <v>0</v>
      </c>
      <c r="N99" s="45"/>
      <c r="O99" s="44">
        <f t="shared" ref="O99" si="3">SUM(O96:P98)</f>
        <v>0</v>
      </c>
      <c r="P99" s="45"/>
      <c r="Q99" s="44">
        <f t="shared" ref="Q99" si="4">SUM(Q96:R98)</f>
        <v>0</v>
      </c>
      <c r="R99" s="45"/>
      <c r="S99" s="44">
        <f t="shared" ref="S99" si="5">SUM(S96:T98)</f>
        <v>0</v>
      </c>
      <c r="T99" s="45"/>
      <c r="U99" s="44">
        <f t="shared" ref="U99" si="6">SUM(U96:V98)</f>
        <v>0</v>
      </c>
      <c r="V99" s="45"/>
    </row>
    <row r="100" spans="2:22" ht="22.7" customHeight="1" x14ac:dyDescent="0.25">
      <c r="B100" s="107" t="s">
        <v>28</v>
      </c>
      <c r="C100" s="56" t="s">
        <v>29</v>
      </c>
      <c r="D100" s="57"/>
      <c r="E100" s="57"/>
      <c r="F100" s="58"/>
      <c r="G100" s="68"/>
      <c r="H100" s="70"/>
      <c r="I100" s="68"/>
      <c r="J100" s="70"/>
      <c r="K100" s="68"/>
      <c r="L100" s="70"/>
      <c r="M100" s="68"/>
      <c r="N100" s="70"/>
      <c r="O100" s="68"/>
      <c r="P100" s="70"/>
      <c r="Q100" s="68"/>
      <c r="R100" s="70"/>
      <c r="S100" s="68"/>
      <c r="T100" s="70"/>
      <c r="U100" s="68"/>
      <c r="V100" s="70"/>
    </row>
    <row r="101" spans="2:22" ht="27" customHeight="1" x14ac:dyDescent="0.25">
      <c r="B101" s="108"/>
      <c r="C101" s="56" t="s">
        <v>30</v>
      </c>
      <c r="D101" s="57"/>
      <c r="E101" s="57"/>
      <c r="F101" s="58"/>
      <c r="G101" s="68"/>
      <c r="H101" s="70"/>
      <c r="I101" s="68"/>
      <c r="J101" s="70"/>
      <c r="K101" s="68"/>
      <c r="L101" s="70"/>
      <c r="M101" s="68"/>
      <c r="N101" s="70"/>
      <c r="O101" s="68"/>
      <c r="P101" s="70"/>
      <c r="Q101" s="68"/>
      <c r="R101" s="70"/>
      <c r="S101" s="68"/>
      <c r="T101" s="70"/>
      <c r="U101" s="68"/>
      <c r="V101" s="70"/>
    </row>
    <row r="102" spans="2:22" ht="26.45" customHeight="1" x14ac:dyDescent="0.25">
      <c r="B102" s="109"/>
      <c r="C102" s="53" t="s">
        <v>31</v>
      </c>
      <c r="D102" s="54"/>
      <c r="E102" s="54"/>
      <c r="F102" s="55"/>
      <c r="G102" s="44">
        <f>SUM(G100:H101)</f>
        <v>0</v>
      </c>
      <c r="H102" s="45"/>
      <c r="I102" s="44">
        <f t="shared" ref="I102" si="7">SUM(I100:J101)</f>
        <v>0</v>
      </c>
      <c r="J102" s="45"/>
      <c r="K102" s="44">
        <f t="shared" ref="K102" si="8">SUM(K100:L101)</f>
        <v>0</v>
      </c>
      <c r="L102" s="45"/>
      <c r="M102" s="44">
        <f t="shared" ref="M102" si="9">SUM(M100:N101)</f>
        <v>0</v>
      </c>
      <c r="N102" s="45"/>
      <c r="O102" s="44">
        <f t="shared" ref="O102" si="10">SUM(O100:P101)</f>
        <v>0</v>
      </c>
      <c r="P102" s="45"/>
      <c r="Q102" s="44">
        <f t="shared" ref="Q102" si="11">SUM(Q100:R101)</f>
        <v>0</v>
      </c>
      <c r="R102" s="45"/>
      <c r="S102" s="44">
        <f t="shared" ref="S102" si="12">SUM(S100:T101)</f>
        <v>0</v>
      </c>
      <c r="T102" s="45"/>
      <c r="U102" s="44">
        <v>0</v>
      </c>
      <c r="V102" s="45"/>
    </row>
    <row r="103" spans="2:22" ht="28.7" customHeight="1" x14ac:dyDescent="0.25">
      <c r="B103" s="66" t="s">
        <v>32</v>
      </c>
      <c r="C103" s="106"/>
      <c r="D103" s="106"/>
      <c r="E103" s="106"/>
      <c r="F103" s="67"/>
      <c r="G103" s="46">
        <f>SUM(G99+G102)</f>
        <v>0</v>
      </c>
      <c r="H103" s="47"/>
      <c r="I103" s="46">
        <f t="shared" ref="I103" si="13">SUM(I99+I102)</f>
        <v>0</v>
      </c>
      <c r="J103" s="47"/>
      <c r="K103" s="46">
        <f t="shared" ref="K103" si="14">SUM(K99+K102)</f>
        <v>0</v>
      </c>
      <c r="L103" s="47"/>
      <c r="M103" s="46">
        <f t="shared" ref="M103" si="15">SUM(M99+M102)</f>
        <v>0</v>
      </c>
      <c r="N103" s="47"/>
      <c r="O103" s="46">
        <f t="shared" ref="O103" si="16">SUM(O99+O102)</f>
        <v>0</v>
      </c>
      <c r="P103" s="47"/>
      <c r="Q103" s="46">
        <f t="shared" ref="Q103" si="17">SUM(Q99+Q102)</f>
        <v>0</v>
      </c>
      <c r="R103" s="47"/>
      <c r="S103" s="46">
        <f t="shared" ref="S103" si="18">SUM(S99+S102)</f>
        <v>0</v>
      </c>
      <c r="T103" s="47"/>
      <c r="U103" s="46">
        <f t="shared" ref="U103" si="19">SUM(U99+U102)</f>
        <v>0</v>
      </c>
      <c r="V103" s="47"/>
    </row>
    <row r="104" spans="2:22" x14ac:dyDescent="0.25">
      <c r="B104" s="30"/>
      <c r="C104" s="30"/>
    </row>
    <row r="105" spans="2:22" ht="28.35" customHeight="1" x14ac:dyDescent="0.25">
      <c r="B105" s="51" t="s">
        <v>33</v>
      </c>
      <c r="C105" s="51"/>
      <c r="D105" s="51"/>
      <c r="E105" s="51"/>
      <c r="F105" s="51"/>
      <c r="G105" s="52">
        <f>SUM(G103:V103)</f>
        <v>0</v>
      </c>
      <c r="H105" s="52"/>
      <c r="I105" s="52"/>
      <c r="J105" s="52"/>
    </row>
    <row r="106" spans="2:22" x14ac:dyDescent="0.25">
      <c r="B106" s="30"/>
      <c r="C106" s="30"/>
    </row>
    <row r="107" spans="2:22" ht="22.5" customHeight="1" x14ac:dyDescent="0.25">
      <c r="B107" s="15" t="s">
        <v>34</v>
      </c>
    </row>
    <row r="108" spans="2:22" ht="17.25" customHeight="1" x14ac:dyDescent="0.25">
      <c r="B108" s="16" t="s">
        <v>35</v>
      </c>
    </row>
    <row r="109" spans="2:22" ht="17.25" customHeight="1" x14ac:dyDescent="0.25">
      <c r="B109" s="9" t="s">
        <v>2</v>
      </c>
      <c r="H109" s="10"/>
      <c r="V109" s="11" t="str">
        <f>CONCATENATE("Napsáno ",LEN(B110)," z 900 znaků")</f>
        <v>Napsáno 0 z 900 znaků</v>
      </c>
    </row>
    <row r="110" spans="2:22" ht="150" customHeight="1" x14ac:dyDescent="0.25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5"/>
    </row>
    <row r="111" spans="2:22" x14ac:dyDescent="0.25">
      <c r="B111" s="111"/>
      <c r="C111" s="111"/>
    </row>
    <row r="112" spans="2:22" x14ac:dyDescent="0.25">
      <c r="B112" s="30"/>
      <c r="C112" s="30"/>
    </row>
    <row r="113" spans="2:26" ht="18.75" x14ac:dyDescent="0.25">
      <c r="B113" s="13" t="s">
        <v>101</v>
      </c>
    </row>
    <row r="114" spans="2:26" ht="19.5" customHeight="1" x14ac:dyDescent="0.25">
      <c r="B114" s="105" t="s">
        <v>144</v>
      </c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</row>
    <row r="115" spans="2:26" ht="34.5" customHeight="1" x14ac:dyDescent="0.25">
      <c r="B115" s="51" t="s">
        <v>36</v>
      </c>
      <c r="C115" s="51"/>
      <c r="D115" s="51"/>
      <c r="E115" s="51" t="s">
        <v>145</v>
      </c>
      <c r="F115" s="51"/>
      <c r="G115" s="51" t="s">
        <v>37</v>
      </c>
      <c r="H115" s="51"/>
      <c r="I115" s="51"/>
      <c r="J115" s="51"/>
      <c r="K115" s="51" t="s">
        <v>38</v>
      </c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</row>
    <row r="116" spans="2:26" ht="30" customHeight="1" x14ac:dyDescent="0.25">
      <c r="B116" s="48" t="s">
        <v>83</v>
      </c>
      <c r="C116" s="48"/>
      <c r="D116" s="48"/>
      <c r="E116" s="49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</row>
    <row r="117" spans="2:26" ht="30" customHeight="1" x14ac:dyDescent="0.25">
      <c r="B117" s="48" t="s">
        <v>83</v>
      </c>
      <c r="C117" s="48"/>
      <c r="D117" s="48"/>
      <c r="E117" s="131"/>
      <c r="F117" s="131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</row>
    <row r="118" spans="2:26" ht="30" customHeight="1" x14ac:dyDescent="0.25">
      <c r="B118" s="48" t="s">
        <v>83</v>
      </c>
      <c r="C118" s="48"/>
      <c r="D118" s="48"/>
      <c r="E118" s="131"/>
      <c r="F118" s="131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</row>
    <row r="119" spans="2:26" x14ac:dyDescent="0.25">
      <c r="B119" s="40" t="s">
        <v>137</v>
      </c>
      <c r="C119" s="40"/>
      <c r="D119" s="40"/>
      <c r="E119" s="41">
        <f>SUM(E116:F118)</f>
        <v>0</v>
      </c>
      <c r="F119" s="41"/>
    </row>
    <row r="120" spans="2:26" x14ac:dyDescent="0.25">
      <c r="B120" s="30"/>
      <c r="C120" s="30"/>
    </row>
    <row r="121" spans="2:26" ht="18.75" x14ac:dyDescent="0.25">
      <c r="B121" s="13" t="s">
        <v>102</v>
      </c>
    </row>
    <row r="122" spans="2:26" ht="66" customHeight="1" x14ac:dyDescent="0.25">
      <c r="B122" s="88" t="s">
        <v>39</v>
      </c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</row>
    <row r="123" spans="2:26" ht="21" customHeight="1" x14ac:dyDescent="0.25">
      <c r="B123" s="17" t="s">
        <v>40</v>
      </c>
    </row>
    <row r="124" spans="2:26" x14ac:dyDescent="0.25">
      <c r="B124" s="94" t="s">
        <v>41</v>
      </c>
      <c r="C124" s="94"/>
      <c r="D124" s="18">
        <v>2021</v>
      </c>
      <c r="H124" s="19">
        <v>1</v>
      </c>
      <c r="I124" s="19">
        <v>2</v>
      </c>
      <c r="J124" s="19">
        <v>3</v>
      </c>
      <c r="K124" s="19">
        <v>4</v>
      </c>
      <c r="L124" s="19">
        <v>5</v>
      </c>
      <c r="M124" s="19">
        <v>6</v>
      </c>
      <c r="N124" s="19">
        <v>7</v>
      </c>
      <c r="O124" s="19">
        <v>8</v>
      </c>
      <c r="P124" s="19">
        <v>9</v>
      </c>
      <c r="Q124" s="19">
        <v>10</v>
      </c>
      <c r="R124" s="19">
        <v>11</v>
      </c>
      <c r="S124" s="19">
        <v>12</v>
      </c>
      <c r="T124" s="19">
        <v>13</v>
      </c>
      <c r="U124" s="19">
        <v>14</v>
      </c>
      <c r="V124" s="19">
        <v>15</v>
      </c>
    </row>
    <row r="125" spans="2:26" x14ac:dyDescent="0.25">
      <c r="H125" s="19" t="str">
        <f>CONCATENATE("1. pol. ",H126)</f>
        <v>1. pol. 2021</v>
      </c>
      <c r="I125" s="19" t="str">
        <f>CONCATENATE("2. pol. ",H126)</f>
        <v>2. pol. 2021</v>
      </c>
      <c r="J125" s="19" t="str">
        <f>CONCATENATE("1. pol. ",J126)</f>
        <v>1. pol. 2022</v>
      </c>
      <c r="K125" s="19" t="str">
        <f>CONCATENATE("2. pol. ",J126)</f>
        <v>2. pol. 2022</v>
      </c>
      <c r="L125" s="19" t="str">
        <f>CONCATENATE("1. pol. ",L126)</f>
        <v>1. pol. 2023</v>
      </c>
      <c r="M125" s="19" t="str">
        <f>CONCATENATE("2. pol. ",L126)</f>
        <v>2. pol. 2023</v>
      </c>
      <c r="N125" s="19" t="str">
        <f>CONCATENATE("1. pol. ",N126)</f>
        <v>1. pol. 2024</v>
      </c>
      <c r="O125" s="19" t="str">
        <f>CONCATENATE("2. pol. ",N126)</f>
        <v>2. pol. 2024</v>
      </c>
      <c r="P125" s="19" t="str">
        <f>CONCATENATE("1. pol. ",P126)</f>
        <v>1. pol. 2025</v>
      </c>
      <c r="Q125" s="19" t="str">
        <f>CONCATENATE("2. pol. ",P126)</f>
        <v>2. pol. 2025</v>
      </c>
      <c r="R125" s="19" t="str">
        <f>CONCATENATE("1. pol. ",R126)</f>
        <v>1. pol. 2026</v>
      </c>
      <c r="S125" s="19" t="str">
        <f>CONCATENATE("2. pol. ",R126)</f>
        <v>2. pol. 2026</v>
      </c>
      <c r="T125" s="19" t="str">
        <f>CONCATENATE("1. pol. ",T126)</f>
        <v>1. pol. 2027</v>
      </c>
      <c r="U125" s="19" t="str">
        <f>CONCATENATE("2. pol. ",T126)</f>
        <v>2. pol. 2027</v>
      </c>
      <c r="V125" s="19" t="str">
        <f>CONCATENATE("1. pol. ",V126)</f>
        <v>1. pol. 2028</v>
      </c>
    </row>
    <row r="126" spans="2:26" ht="15" customHeight="1" x14ac:dyDescent="0.25">
      <c r="B126" s="95" t="s">
        <v>42</v>
      </c>
      <c r="C126" s="96"/>
      <c r="D126" s="96"/>
      <c r="E126" s="97"/>
      <c r="F126" s="101" t="s">
        <v>43</v>
      </c>
      <c r="G126" s="101" t="s">
        <v>44</v>
      </c>
      <c r="H126" s="89">
        <f>D124</f>
        <v>2021</v>
      </c>
      <c r="I126" s="90"/>
      <c r="J126" s="89">
        <f>H126+1</f>
        <v>2022</v>
      </c>
      <c r="K126" s="90"/>
      <c r="L126" s="89">
        <f t="shared" ref="L126" si="20">J126+1</f>
        <v>2023</v>
      </c>
      <c r="M126" s="90"/>
      <c r="N126" s="89">
        <f t="shared" ref="N126" si="21">L126+1</f>
        <v>2024</v>
      </c>
      <c r="O126" s="90"/>
      <c r="P126" s="89">
        <f t="shared" ref="P126" si="22">N126+1</f>
        <v>2025</v>
      </c>
      <c r="Q126" s="90"/>
      <c r="R126" s="89">
        <f t="shared" ref="R126" si="23">P126+1</f>
        <v>2026</v>
      </c>
      <c r="S126" s="90"/>
      <c r="T126" s="89">
        <f t="shared" ref="T126" si="24">R126+1</f>
        <v>2027</v>
      </c>
      <c r="U126" s="90"/>
      <c r="V126" s="20">
        <f>T126+1</f>
        <v>2028</v>
      </c>
    </row>
    <row r="127" spans="2:26" ht="15" customHeight="1" x14ac:dyDescent="0.25">
      <c r="B127" s="98"/>
      <c r="C127" s="99"/>
      <c r="D127" s="99"/>
      <c r="E127" s="100"/>
      <c r="F127" s="102"/>
      <c r="G127" s="102"/>
      <c r="H127" s="21" t="s">
        <v>45</v>
      </c>
      <c r="I127" s="21" t="s">
        <v>46</v>
      </c>
      <c r="J127" s="21" t="s">
        <v>45</v>
      </c>
      <c r="K127" s="21" t="s">
        <v>46</v>
      </c>
      <c r="L127" s="21" t="s">
        <v>45</v>
      </c>
      <c r="M127" s="21" t="s">
        <v>46</v>
      </c>
      <c r="N127" s="21" t="s">
        <v>45</v>
      </c>
      <c r="O127" s="21" t="s">
        <v>46</v>
      </c>
      <c r="P127" s="21" t="s">
        <v>45</v>
      </c>
      <c r="Q127" s="21" t="s">
        <v>46</v>
      </c>
      <c r="R127" s="21" t="s">
        <v>45</v>
      </c>
      <c r="S127" s="21" t="s">
        <v>46</v>
      </c>
      <c r="T127" s="21" t="s">
        <v>45</v>
      </c>
      <c r="U127" s="21" t="s">
        <v>46</v>
      </c>
      <c r="V127" s="21" t="s">
        <v>45</v>
      </c>
    </row>
    <row r="128" spans="2:26" x14ac:dyDescent="0.25">
      <c r="B128" s="22" t="s">
        <v>47</v>
      </c>
      <c r="C128" s="91"/>
      <c r="D128" s="92"/>
      <c r="E128" s="93"/>
      <c r="F128" s="23"/>
      <c r="G128" s="23"/>
      <c r="H128" s="24">
        <f t="shared" ref="H128:V143" si="25">IF(OR(H$124=$Y128,H$124=$Z128,AND(H$124&gt;$Y128,H$124&lt;$Z128)),1,2)</f>
        <v>2</v>
      </c>
      <c r="I128" s="24">
        <f t="shared" si="25"/>
        <v>2</v>
      </c>
      <c r="J128" s="24">
        <f t="shared" si="25"/>
        <v>2</v>
      </c>
      <c r="K128" s="24">
        <f t="shared" si="25"/>
        <v>2</v>
      </c>
      <c r="L128" s="24">
        <f t="shared" si="25"/>
        <v>2</v>
      </c>
      <c r="M128" s="24">
        <f t="shared" si="25"/>
        <v>2</v>
      </c>
      <c r="N128" s="24">
        <f t="shared" si="25"/>
        <v>2</v>
      </c>
      <c r="O128" s="24">
        <f t="shared" si="25"/>
        <v>2</v>
      </c>
      <c r="P128" s="24">
        <f t="shared" si="25"/>
        <v>2</v>
      </c>
      <c r="Q128" s="24">
        <f t="shared" si="25"/>
        <v>2</v>
      </c>
      <c r="R128" s="24">
        <f t="shared" si="25"/>
        <v>2</v>
      </c>
      <c r="S128" s="24">
        <f t="shared" si="25"/>
        <v>2</v>
      </c>
      <c r="T128" s="24">
        <f t="shared" si="25"/>
        <v>2</v>
      </c>
      <c r="U128" s="24">
        <f t="shared" si="25"/>
        <v>2</v>
      </c>
      <c r="V128" s="24">
        <f t="shared" si="25"/>
        <v>2</v>
      </c>
      <c r="W128" s="25" t="str">
        <f>CONCATENATE("1. pol. ",$H$126)</f>
        <v>1. pol. 2021</v>
      </c>
      <c r="X128" s="25">
        <v>1</v>
      </c>
      <c r="Y128" s="25" t="str">
        <f>IF(F128="","",VLOOKUP(F128,$W$128:$X$142,2,FALSE))</f>
        <v/>
      </c>
      <c r="Z128" s="25" t="str">
        <f>IF(G128="","",VLOOKUP(G128,$W$128:$X$142,2,FALSE))</f>
        <v/>
      </c>
    </row>
    <row r="129" spans="2:26" x14ac:dyDescent="0.25">
      <c r="B129" s="22" t="s">
        <v>48</v>
      </c>
      <c r="C129" s="91"/>
      <c r="D129" s="92"/>
      <c r="E129" s="93"/>
      <c r="F129" s="23"/>
      <c r="G129" s="23"/>
      <c r="H129" s="24">
        <f t="shared" si="25"/>
        <v>2</v>
      </c>
      <c r="I129" s="24">
        <f t="shared" si="25"/>
        <v>2</v>
      </c>
      <c r="J129" s="24">
        <f t="shared" si="25"/>
        <v>2</v>
      </c>
      <c r="K129" s="24">
        <f t="shared" si="25"/>
        <v>2</v>
      </c>
      <c r="L129" s="24">
        <f t="shared" si="25"/>
        <v>2</v>
      </c>
      <c r="M129" s="24">
        <f t="shared" si="25"/>
        <v>2</v>
      </c>
      <c r="N129" s="24">
        <f t="shared" si="25"/>
        <v>2</v>
      </c>
      <c r="O129" s="24">
        <f t="shared" si="25"/>
        <v>2</v>
      </c>
      <c r="P129" s="24">
        <f t="shared" si="25"/>
        <v>2</v>
      </c>
      <c r="Q129" s="24">
        <f t="shared" si="25"/>
        <v>2</v>
      </c>
      <c r="R129" s="24">
        <f t="shared" si="25"/>
        <v>2</v>
      </c>
      <c r="S129" s="24">
        <f t="shared" si="25"/>
        <v>2</v>
      </c>
      <c r="T129" s="24">
        <f t="shared" si="25"/>
        <v>2</v>
      </c>
      <c r="U129" s="24">
        <f t="shared" si="25"/>
        <v>2</v>
      </c>
      <c r="V129" s="24">
        <f t="shared" si="25"/>
        <v>2</v>
      </c>
      <c r="W129" s="25" t="str">
        <f>CONCATENATE("2. pol. ",$H$126)</f>
        <v>2. pol. 2021</v>
      </c>
      <c r="X129" s="25">
        <v>2</v>
      </c>
      <c r="Y129" s="25" t="str">
        <f t="shared" ref="Y129:Z142" si="26">IF(F129="","",VLOOKUP(F129,$W$128:$X$142,2,FALSE))</f>
        <v/>
      </c>
      <c r="Z129" s="25" t="str">
        <f t="shared" si="26"/>
        <v/>
      </c>
    </row>
    <row r="130" spans="2:26" x14ac:dyDescent="0.25">
      <c r="B130" s="22" t="s">
        <v>49</v>
      </c>
      <c r="C130" s="91"/>
      <c r="D130" s="92"/>
      <c r="E130" s="93"/>
      <c r="F130" s="23"/>
      <c r="G130" s="23"/>
      <c r="H130" s="24">
        <f t="shared" si="25"/>
        <v>2</v>
      </c>
      <c r="I130" s="24" t="s">
        <v>106</v>
      </c>
      <c r="J130" s="24">
        <f t="shared" si="25"/>
        <v>2</v>
      </c>
      <c r="K130" s="24">
        <f t="shared" si="25"/>
        <v>2</v>
      </c>
      <c r="L130" s="24">
        <f t="shared" si="25"/>
        <v>2</v>
      </c>
      <c r="M130" s="24">
        <f t="shared" si="25"/>
        <v>2</v>
      </c>
      <c r="N130" s="24">
        <f t="shared" si="25"/>
        <v>2</v>
      </c>
      <c r="O130" s="24">
        <f t="shared" si="25"/>
        <v>2</v>
      </c>
      <c r="P130" s="24">
        <f t="shared" si="25"/>
        <v>2</v>
      </c>
      <c r="Q130" s="24">
        <f t="shared" si="25"/>
        <v>2</v>
      </c>
      <c r="R130" s="24">
        <f t="shared" si="25"/>
        <v>2</v>
      </c>
      <c r="S130" s="24">
        <f t="shared" si="25"/>
        <v>2</v>
      </c>
      <c r="T130" s="24">
        <f t="shared" si="25"/>
        <v>2</v>
      </c>
      <c r="U130" s="24">
        <f t="shared" si="25"/>
        <v>2</v>
      </c>
      <c r="V130" s="24">
        <f t="shared" si="25"/>
        <v>2</v>
      </c>
      <c r="W130" s="25" t="str">
        <f>CONCATENATE("1. pol. ",$H$126+1)</f>
        <v>1. pol. 2022</v>
      </c>
      <c r="X130" s="25">
        <v>3</v>
      </c>
      <c r="Y130" s="25" t="str">
        <f t="shared" si="26"/>
        <v/>
      </c>
      <c r="Z130" s="25" t="str">
        <f t="shared" si="26"/>
        <v/>
      </c>
    </row>
    <row r="131" spans="2:26" x14ac:dyDescent="0.25">
      <c r="B131" s="22" t="s">
        <v>50</v>
      </c>
      <c r="C131" s="91"/>
      <c r="D131" s="92"/>
      <c r="E131" s="93"/>
      <c r="F131" s="23"/>
      <c r="G131" s="23"/>
      <c r="H131" s="24">
        <f t="shared" si="25"/>
        <v>2</v>
      </c>
      <c r="I131" s="24">
        <f t="shared" si="25"/>
        <v>2</v>
      </c>
      <c r="J131" s="24">
        <f t="shared" si="25"/>
        <v>2</v>
      </c>
      <c r="K131" s="24">
        <f t="shared" si="25"/>
        <v>2</v>
      </c>
      <c r="L131" s="24">
        <f t="shared" si="25"/>
        <v>2</v>
      </c>
      <c r="M131" s="24">
        <f t="shared" si="25"/>
        <v>2</v>
      </c>
      <c r="N131" s="24">
        <f t="shared" si="25"/>
        <v>2</v>
      </c>
      <c r="O131" s="24">
        <f t="shared" si="25"/>
        <v>2</v>
      </c>
      <c r="P131" s="24">
        <f t="shared" si="25"/>
        <v>2</v>
      </c>
      <c r="Q131" s="24">
        <f t="shared" si="25"/>
        <v>2</v>
      </c>
      <c r="R131" s="24">
        <f t="shared" si="25"/>
        <v>2</v>
      </c>
      <c r="S131" s="24">
        <f t="shared" si="25"/>
        <v>2</v>
      </c>
      <c r="T131" s="24">
        <f t="shared" si="25"/>
        <v>2</v>
      </c>
      <c r="U131" s="24">
        <f t="shared" si="25"/>
        <v>2</v>
      </c>
      <c r="V131" s="24">
        <f t="shared" si="25"/>
        <v>2</v>
      </c>
      <c r="W131" s="25" t="str">
        <f>CONCATENATE("2. pol. ",$H$126+1)</f>
        <v>2. pol. 2022</v>
      </c>
      <c r="X131" s="25">
        <v>4</v>
      </c>
      <c r="Y131" s="25" t="str">
        <f t="shared" si="26"/>
        <v/>
      </c>
      <c r="Z131" s="25" t="str">
        <f t="shared" si="26"/>
        <v/>
      </c>
    </row>
    <row r="132" spans="2:26" x14ac:dyDescent="0.25">
      <c r="B132" s="22" t="s">
        <v>51</v>
      </c>
      <c r="C132" s="91"/>
      <c r="D132" s="92"/>
      <c r="E132" s="93"/>
      <c r="F132" s="23"/>
      <c r="G132" s="23"/>
      <c r="H132" s="24">
        <f t="shared" si="25"/>
        <v>2</v>
      </c>
      <c r="I132" s="24">
        <f t="shared" si="25"/>
        <v>2</v>
      </c>
      <c r="J132" s="24">
        <f t="shared" si="25"/>
        <v>2</v>
      </c>
      <c r="K132" s="24">
        <f t="shared" si="25"/>
        <v>2</v>
      </c>
      <c r="L132" s="24">
        <f t="shared" si="25"/>
        <v>2</v>
      </c>
      <c r="M132" s="24">
        <f t="shared" si="25"/>
        <v>2</v>
      </c>
      <c r="N132" s="24">
        <f t="shared" si="25"/>
        <v>2</v>
      </c>
      <c r="O132" s="24">
        <f t="shared" si="25"/>
        <v>2</v>
      </c>
      <c r="P132" s="24">
        <f t="shared" si="25"/>
        <v>2</v>
      </c>
      <c r="Q132" s="24">
        <f t="shared" si="25"/>
        <v>2</v>
      </c>
      <c r="R132" s="24">
        <f t="shared" si="25"/>
        <v>2</v>
      </c>
      <c r="S132" s="24">
        <f t="shared" si="25"/>
        <v>2</v>
      </c>
      <c r="T132" s="24">
        <f t="shared" si="25"/>
        <v>2</v>
      </c>
      <c r="U132" s="24">
        <f t="shared" si="25"/>
        <v>2</v>
      </c>
      <c r="V132" s="24">
        <f t="shared" si="25"/>
        <v>2</v>
      </c>
      <c r="W132" s="25" t="str">
        <f>CONCATENATE("1. pol. ",$H$126+2)</f>
        <v>1. pol. 2023</v>
      </c>
      <c r="X132" s="25">
        <v>5</v>
      </c>
      <c r="Y132" s="25" t="str">
        <f t="shared" si="26"/>
        <v/>
      </c>
      <c r="Z132" s="25" t="str">
        <f t="shared" si="26"/>
        <v/>
      </c>
    </row>
    <row r="133" spans="2:26" x14ac:dyDescent="0.25">
      <c r="B133" s="22" t="s">
        <v>52</v>
      </c>
      <c r="C133" s="91"/>
      <c r="D133" s="92"/>
      <c r="E133" s="93"/>
      <c r="F133" s="23"/>
      <c r="G133" s="23"/>
      <c r="H133" s="24">
        <f t="shared" si="25"/>
        <v>2</v>
      </c>
      <c r="I133" s="24">
        <f t="shared" si="25"/>
        <v>2</v>
      </c>
      <c r="J133" s="24">
        <f t="shared" si="25"/>
        <v>2</v>
      </c>
      <c r="K133" s="24">
        <f t="shared" si="25"/>
        <v>2</v>
      </c>
      <c r="L133" s="24">
        <f t="shared" si="25"/>
        <v>2</v>
      </c>
      <c r="M133" s="24">
        <f t="shared" si="25"/>
        <v>2</v>
      </c>
      <c r="N133" s="24">
        <f t="shared" si="25"/>
        <v>2</v>
      </c>
      <c r="O133" s="24">
        <f t="shared" si="25"/>
        <v>2</v>
      </c>
      <c r="P133" s="24">
        <f t="shared" si="25"/>
        <v>2</v>
      </c>
      <c r="Q133" s="24">
        <f t="shared" si="25"/>
        <v>2</v>
      </c>
      <c r="R133" s="24">
        <f t="shared" si="25"/>
        <v>2</v>
      </c>
      <c r="S133" s="24">
        <f t="shared" si="25"/>
        <v>2</v>
      </c>
      <c r="T133" s="24">
        <f t="shared" si="25"/>
        <v>2</v>
      </c>
      <c r="U133" s="24">
        <f t="shared" si="25"/>
        <v>2</v>
      </c>
      <c r="V133" s="24">
        <f t="shared" si="25"/>
        <v>2</v>
      </c>
      <c r="W133" s="25" t="str">
        <f>CONCATENATE("2. pol. ",$H$126+2)</f>
        <v>2. pol. 2023</v>
      </c>
      <c r="X133" s="25">
        <v>6</v>
      </c>
      <c r="Y133" s="25" t="str">
        <f t="shared" si="26"/>
        <v/>
      </c>
      <c r="Z133" s="25" t="str">
        <f t="shared" si="26"/>
        <v/>
      </c>
    </row>
    <row r="134" spans="2:26" x14ac:dyDescent="0.25">
      <c r="B134" s="22" t="s">
        <v>53</v>
      </c>
      <c r="C134" s="91"/>
      <c r="D134" s="92"/>
      <c r="E134" s="93"/>
      <c r="F134" s="23"/>
      <c r="G134" s="23"/>
      <c r="H134" s="24">
        <f t="shared" si="25"/>
        <v>2</v>
      </c>
      <c r="I134" s="24">
        <f t="shared" si="25"/>
        <v>2</v>
      </c>
      <c r="J134" s="24">
        <f t="shared" si="25"/>
        <v>2</v>
      </c>
      <c r="K134" s="24">
        <f t="shared" si="25"/>
        <v>2</v>
      </c>
      <c r="L134" s="24">
        <f t="shared" si="25"/>
        <v>2</v>
      </c>
      <c r="M134" s="24">
        <f t="shared" si="25"/>
        <v>2</v>
      </c>
      <c r="N134" s="24">
        <f t="shared" si="25"/>
        <v>2</v>
      </c>
      <c r="O134" s="24">
        <f t="shared" si="25"/>
        <v>2</v>
      </c>
      <c r="P134" s="24">
        <f t="shared" si="25"/>
        <v>2</v>
      </c>
      <c r="Q134" s="24">
        <f t="shared" si="25"/>
        <v>2</v>
      </c>
      <c r="R134" s="24">
        <f t="shared" si="25"/>
        <v>2</v>
      </c>
      <c r="S134" s="24">
        <f t="shared" si="25"/>
        <v>2</v>
      </c>
      <c r="T134" s="24">
        <f t="shared" si="25"/>
        <v>2</v>
      </c>
      <c r="U134" s="24">
        <f t="shared" si="25"/>
        <v>2</v>
      </c>
      <c r="V134" s="24">
        <f t="shared" si="25"/>
        <v>2</v>
      </c>
      <c r="W134" s="25" t="str">
        <f>CONCATENATE("1. pol. ",$H$126+3)</f>
        <v>1. pol. 2024</v>
      </c>
      <c r="X134" s="25">
        <v>7</v>
      </c>
      <c r="Y134" s="25" t="str">
        <f t="shared" si="26"/>
        <v/>
      </c>
      <c r="Z134" s="25" t="str">
        <f t="shared" si="26"/>
        <v/>
      </c>
    </row>
    <row r="135" spans="2:26" x14ac:dyDescent="0.25">
      <c r="B135" s="22" t="s">
        <v>54</v>
      </c>
      <c r="C135" s="91"/>
      <c r="D135" s="92"/>
      <c r="E135" s="93"/>
      <c r="F135" s="23"/>
      <c r="G135" s="23"/>
      <c r="H135" s="24">
        <f t="shared" si="25"/>
        <v>2</v>
      </c>
      <c r="I135" s="24">
        <f t="shared" si="25"/>
        <v>2</v>
      </c>
      <c r="J135" s="24">
        <f t="shared" si="25"/>
        <v>2</v>
      </c>
      <c r="K135" s="24">
        <f t="shared" si="25"/>
        <v>2</v>
      </c>
      <c r="L135" s="24">
        <f t="shared" si="25"/>
        <v>2</v>
      </c>
      <c r="M135" s="24">
        <f t="shared" si="25"/>
        <v>2</v>
      </c>
      <c r="N135" s="24">
        <f t="shared" si="25"/>
        <v>2</v>
      </c>
      <c r="O135" s="24">
        <f t="shared" si="25"/>
        <v>2</v>
      </c>
      <c r="P135" s="24">
        <f t="shared" si="25"/>
        <v>2</v>
      </c>
      <c r="Q135" s="24">
        <f t="shared" si="25"/>
        <v>2</v>
      </c>
      <c r="R135" s="24">
        <f t="shared" si="25"/>
        <v>2</v>
      </c>
      <c r="S135" s="24">
        <f t="shared" si="25"/>
        <v>2</v>
      </c>
      <c r="T135" s="24">
        <f t="shared" si="25"/>
        <v>2</v>
      </c>
      <c r="U135" s="24">
        <f t="shared" si="25"/>
        <v>2</v>
      </c>
      <c r="V135" s="24">
        <f t="shared" si="25"/>
        <v>2</v>
      </c>
      <c r="W135" s="25" t="str">
        <f>CONCATENATE("2. pol. ",$H$126+3)</f>
        <v>2. pol. 2024</v>
      </c>
      <c r="X135" s="25">
        <v>8</v>
      </c>
      <c r="Y135" s="25" t="str">
        <f t="shared" si="26"/>
        <v/>
      </c>
      <c r="Z135" s="25" t="str">
        <f t="shared" si="26"/>
        <v/>
      </c>
    </row>
    <row r="136" spans="2:26" x14ac:dyDescent="0.25">
      <c r="B136" s="22" t="s">
        <v>55</v>
      </c>
      <c r="C136" s="91"/>
      <c r="D136" s="92"/>
      <c r="E136" s="93"/>
      <c r="F136" s="23"/>
      <c r="G136" s="23"/>
      <c r="H136" s="24">
        <f t="shared" si="25"/>
        <v>2</v>
      </c>
      <c r="I136" s="24">
        <f t="shared" si="25"/>
        <v>2</v>
      </c>
      <c r="J136" s="24">
        <f t="shared" si="25"/>
        <v>2</v>
      </c>
      <c r="K136" s="24">
        <f t="shared" si="25"/>
        <v>2</v>
      </c>
      <c r="L136" s="24">
        <f t="shared" si="25"/>
        <v>2</v>
      </c>
      <c r="M136" s="24">
        <f t="shared" si="25"/>
        <v>2</v>
      </c>
      <c r="N136" s="24">
        <f t="shared" si="25"/>
        <v>2</v>
      </c>
      <c r="O136" s="24">
        <f t="shared" si="25"/>
        <v>2</v>
      </c>
      <c r="P136" s="24">
        <f t="shared" si="25"/>
        <v>2</v>
      </c>
      <c r="Q136" s="24">
        <f t="shared" si="25"/>
        <v>2</v>
      </c>
      <c r="R136" s="24">
        <f t="shared" si="25"/>
        <v>2</v>
      </c>
      <c r="S136" s="24">
        <f t="shared" si="25"/>
        <v>2</v>
      </c>
      <c r="T136" s="24">
        <f t="shared" si="25"/>
        <v>2</v>
      </c>
      <c r="U136" s="24">
        <f t="shared" si="25"/>
        <v>2</v>
      </c>
      <c r="V136" s="24">
        <f t="shared" si="25"/>
        <v>2</v>
      </c>
      <c r="W136" s="25" t="str">
        <f>CONCATENATE("1. pol. ",$H$126+4)</f>
        <v>1. pol. 2025</v>
      </c>
      <c r="X136" s="25">
        <v>9</v>
      </c>
      <c r="Y136" s="25" t="str">
        <f t="shared" si="26"/>
        <v/>
      </c>
      <c r="Z136" s="25" t="str">
        <f t="shared" si="26"/>
        <v/>
      </c>
    </row>
    <row r="137" spans="2:26" x14ac:dyDescent="0.25">
      <c r="B137" s="22" t="s">
        <v>56</v>
      </c>
      <c r="C137" s="91"/>
      <c r="D137" s="92"/>
      <c r="E137" s="93"/>
      <c r="F137" s="23"/>
      <c r="G137" s="23"/>
      <c r="H137" s="24">
        <f t="shared" si="25"/>
        <v>2</v>
      </c>
      <c r="I137" s="24">
        <f t="shared" si="25"/>
        <v>2</v>
      </c>
      <c r="J137" s="24">
        <f t="shared" si="25"/>
        <v>2</v>
      </c>
      <c r="K137" s="24">
        <f t="shared" si="25"/>
        <v>2</v>
      </c>
      <c r="L137" s="24">
        <f t="shared" si="25"/>
        <v>2</v>
      </c>
      <c r="M137" s="24">
        <f t="shared" si="25"/>
        <v>2</v>
      </c>
      <c r="N137" s="24">
        <f t="shared" si="25"/>
        <v>2</v>
      </c>
      <c r="O137" s="24">
        <f t="shared" si="25"/>
        <v>2</v>
      </c>
      <c r="P137" s="24">
        <f t="shared" si="25"/>
        <v>2</v>
      </c>
      <c r="Q137" s="24">
        <f t="shared" si="25"/>
        <v>2</v>
      </c>
      <c r="R137" s="24">
        <f t="shared" si="25"/>
        <v>2</v>
      </c>
      <c r="S137" s="24">
        <f t="shared" si="25"/>
        <v>2</v>
      </c>
      <c r="T137" s="24">
        <f t="shared" si="25"/>
        <v>2</v>
      </c>
      <c r="U137" s="24">
        <f t="shared" si="25"/>
        <v>2</v>
      </c>
      <c r="V137" s="24">
        <f t="shared" si="25"/>
        <v>2</v>
      </c>
      <c r="W137" s="25" t="str">
        <f>CONCATENATE("2. pol. ",$H$126+4)</f>
        <v>2. pol. 2025</v>
      </c>
      <c r="X137" s="25">
        <v>10</v>
      </c>
      <c r="Y137" s="25" t="str">
        <f t="shared" si="26"/>
        <v/>
      </c>
      <c r="Z137" s="25" t="str">
        <f t="shared" si="26"/>
        <v/>
      </c>
    </row>
    <row r="138" spans="2:26" x14ac:dyDescent="0.25">
      <c r="B138" s="22" t="s">
        <v>57</v>
      </c>
      <c r="C138" s="91"/>
      <c r="D138" s="92"/>
      <c r="E138" s="93"/>
      <c r="F138" s="23"/>
      <c r="G138" s="23"/>
      <c r="H138" s="24">
        <f t="shared" si="25"/>
        <v>2</v>
      </c>
      <c r="I138" s="24">
        <f t="shared" si="25"/>
        <v>2</v>
      </c>
      <c r="J138" s="24">
        <f t="shared" si="25"/>
        <v>2</v>
      </c>
      <c r="K138" s="24">
        <f t="shared" si="25"/>
        <v>2</v>
      </c>
      <c r="L138" s="24">
        <f t="shared" si="25"/>
        <v>2</v>
      </c>
      <c r="M138" s="24">
        <f t="shared" si="25"/>
        <v>2</v>
      </c>
      <c r="N138" s="24">
        <f t="shared" si="25"/>
        <v>2</v>
      </c>
      <c r="O138" s="24">
        <f t="shared" si="25"/>
        <v>2</v>
      </c>
      <c r="P138" s="24">
        <f t="shared" si="25"/>
        <v>2</v>
      </c>
      <c r="Q138" s="24">
        <f t="shared" si="25"/>
        <v>2</v>
      </c>
      <c r="R138" s="24">
        <f t="shared" si="25"/>
        <v>2</v>
      </c>
      <c r="S138" s="24">
        <f t="shared" si="25"/>
        <v>2</v>
      </c>
      <c r="T138" s="24">
        <f t="shared" si="25"/>
        <v>2</v>
      </c>
      <c r="U138" s="24">
        <f t="shared" si="25"/>
        <v>2</v>
      </c>
      <c r="V138" s="24">
        <f t="shared" si="25"/>
        <v>2</v>
      </c>
      <c r="W138" s="25" t="str">
        <f>CONCATENATE("1. pol. ",$H$126+5)</f>
        <v>1. pol. 2026</v>
      </c>
      <c r="X138" s="25">
        <v>11</v>
      </c>
      <c r="Y138" s="25" t="str">
        <f t="shared" si="26"/>
        <v/>
      </c>
      <c r="Z138" s="25" t="str">
        <f t="shared" si="26"/>
        <v/>
      </c>
    </row>
    <row r="139" spans="2:26" x14ac:dyDescent="0.25">
      <c r="B139" s="22" t="s">
        <v>58</v>
      </c>
      <c r="C139" s="91"/>
      <c r="D139" s="92"/>
      <c r="E139" s="93"/>
      <c r="F139" s="23"/>
      <c r="G139" s="23"/>
      <c r="H139" s="24">
        <f t="shared" si="25"/>
        <v>2</v>
      </c>
      <c r="I139" s="24">
        <f t="shared" si="25"/>
        <v>2</v>
      </c>
      <c r="J139" s="24">
        <f t="shared" si="25"/>
        <v>2</v>
      </c>
      <c r="K139" s="24">
        <f t="shared" si="25"/>
        <v>2</v>
      </c>
      <c r="L139" s="24">
        <f t="shared" si="25"/>
        <v>2</v>
      </c>
      <c r="M139" s="24">
        <f t="shared" si="25"/>
        <v>2</v>
      </c>
      <c r="N139" s="24">
        <f t="shared" si="25"/>
        <v>2</v>
      </c>
      <c r="O139" s="24">
        <f t="shared" si="25"/>
        <v>2</v>
      </c>
      <c r="P139" s="24">
        <f t="shared" si="25"/>
        <v>2</v>
      </c>
      <c r="Q139" s="24">
        <f t="shared" si="25"/>
        <v>2</v>
      </c>
      <c r="R139" s="24">
        <f t="shared" si="25"/>
        <v>2</v>
      </c>
      <c r="S139" s="24">
        <f t="shared" si="25"/>
        <v>2</v>
      </c>
      <c r="T139" s="24">
        <f t="shared" si="25"/>
        <v>2</v>
      </c>
      <c r="U139" s="24">
        <f t="shared" si="25"/>
        <v>2</v>
      </c>
      <c r="V139" s="24">
        <f t="shared" si="25"/>
        <v>2</v>
      </c>
      <c r="W139" s="25" t="str">
        <f>CONCATENATE("2. pol. ",$H$126+5)</f>
        <v>2. pol. 2026</v>
      </c>
      <c r="X139" s="25">
        <v>12</v>
      </c>
      <c r="Y139" s="25" t="str">
        <f t="shared" si="26"/>
        <v/>
      </c>
      <c r="Z139" s="25" t="str">
        <f t="shared" si="26"/>
        <v/>
      </c>
    </row>
    <row r="140" spans="2:26" x14ac:dyDescent="0.25">
      <c r="B140" s="22" t="s">
        <v>59</v>
      </c>
      <c r="C140" s="91"/>
      <c r="D140" s="92"/>
      <c r="E140" s="93"/>
      <c r="F140" s="23"/>
      <c r="G140" s="23"/>
      <c r="H140" s="24">
        <f t="shared" si="25"/>
        <v>2</v>
      </c>
      <c r="I140" s="24">
        <f t="shared" si="25"/>
        <v>2</v>
      </c>
      <c r="J140" s="24">
        <f t="shared" si="25"/>
        <v>2</v>
      </c>
      <c r="K140" s="24">
        <f t="shared" si="25"/>
        <v>2</v>
      </c>
      <c r="L140" s="24">
        <f t="shared" si="25"/>
        <v>2</v>
      </c>
      <c r="M140" s="24">
        <f t="shared" si="25"/>
        <v>2</v>
      </c>
      <c r="N140" s="24">
        <f t="shared" si="25"/>
        <v>2</v>
      </c>
      <c r="O140" s="24">
        <f t="shared" si="25"/>
        <v>2</v>
      </c>
      <c r="P140" s="24">
        <f t="shared" si="25"/>
        <v>2</v>
      </c>
      <c r="Q140" s="24">
        <f t="shared" si="25"/>
        <v>2</v>
      </c>
      <c r="R140" s="24">
        <f t="shared" si="25"/>
        <v>2</v>
      </c>
      <c r="S140" s="24">
        <f t="shared" si="25"/>
        <v>2</v>
      </c>
      <c r="T140" s="24">
        <f t="shared" si="25"/>
        <v>2</v>
      </c>
      <c r="U140" s="24">
        <f t="shared" si="25"/>
        <v>2</v>
      </c>
      <c r="V140" s="24">
        <f t="shared" si="25"/>
        <v>2</v>
      </c>
      <c r="W140" s="25" t="str">
        <f>CONCATENATE("1. pol. ",$H$126+6)</f>
        <v>1. pol. 2027</v>
      </c>
      <c r="X140" s="25">
        <v>13</v>
      </c>
      <c r="Y140" s="25" t="str">
        <f t="shared" si="26"/>
        <v/>
      </c>
      <c r="Z140" s="25" t="str">
        <f t="shared" si="26"/>
        <v/>
      </c>
    </row>
    <row r="141" spans="2:26" x14ac:dyDescent="0.25">
      <c r="B141" s="22" t="s">
        <v>60</v>
      </c>
      <c r="C141" s="91"/>
      <c r="D141" s="92"/>
      <c r="E141" s="93"/>
      <c r="F141" s="23"/>
      <c r="G141" s="23"/>
      <c r="H141" s="24">
        <f t="shared" si="25"/>
        <v>2</v>
      </c>
      <c r="I141" s="24">
        <f t="shared" si="25"/>
        <v>2</v>
      </c>
      <c r="J141" s="24">
        <f t="shared" si="25"/>
        <v>2</v>
      </c>
      <c r="K141" s="24">
        <f t="shared" si="25"/>
        <v>2</v>
      </c>
      <c r="L141" s="24">
        <f t="shared" si="25"/>
        <v>2</v>
      </c>
      <c r="M141" s="24">
        <f t="shared" si="25"/>
        <v>2</v>
      </c>
      <c r="N141" s="24">
        <f t="shared" si="25"/>
        <v>2</v>
      </c>
      <c r="O141" s="24">
        <f t="shared" si="25"/>
        <v>2</v>
      </c>
      <c r="P141" s="24">
        <f t="shared" si="25"/>
        <v>2</v>
      </c>
      <c r="Q141" s="24">
        <f t="shared" si="25"/>
        <v>2</v>
      </c>
      <c r="R141" s="24">
        <f t="shared" si="25"/>
        <v>2</v>
      </c>
      <c r="S141" s="24">
        <f t="shared" si="25"/>
        <v>2</v>
      </c>
      <c r="T141" s="24">
        <f t="shared" si="25"/>
        <v>2</v>
      </c>
      <c r="U141" s="24">
        <f t="shared" si="25"/>
        <v>2</v>
      </c>
      <c r="V141" s="24">
        <f t="shared" si="25"/>
        <v>2</v>
      </c>
      <c r="W141" s="25" t="str">
        <f>CONCATENATE("2. pol. ",$H$126+6)</f>
        <v>2. pol. 2027</v>
      </c>
      <c r="X141" s="25">
        <v>14</v>
      </c>
      <c r="Y141" s="25" t="str">
        <f t="shared" si="26"/>
        <v/>
      </c>
      <c r="Z141" s="25" t="str">
        <f t="shared" si="26"/>
        <v/>
      </c>
    </row>
    <row r="142" spans="2:26" x14ac:dyDescent="0.25">
      <c r="B142" s="22" t="s">
        <v>61</v>
      </c>
      <c r="C142" s="91"/>
      <c r="D142" s="92"/>
      <c r="E142" s="93"/>
      <c r="F142" s="23"/>
      <c r="G142" s="23"/>
      <c r="H142" s="24">
        <f t="shared" si="25"/>
        <v>2</v>
      </c>
      <c r="I142" s="24">
        <f t="shared" si="25"/>
        <v>2</v>
      </c>
      <c r="J142" s="24">
        <f t="shared" si="25"/>
        <v>2</v>
      </c>
      <c r="K142" s="24">
        <f t="shared" si="25"/>
        <v>2</v>
      </c>
      <c r="L142" s="24">
        <f t="shared" si="25"/>
        <v>2</v>
      </c>
      <c r="M142" s="24">
        <f t="shared" si="25"/>
        <v>2</v>
      </c>
      <c r="N142" s="24">
        <f t="shared" si="25"/>
        <v>2</v>
      </c>
      <c r="O142" s="24">
        <f t="shared" si="25"/>
        <v>2</v>
      </c>
      <c r="P142" s="24">
        <f t="shared" si="25"/>
        <v>2</v>
      </c>
      <c r="Q142" s="24">
        <f t="shared" si="25"/>
        <v>2</v>
      </c>
      <c r="R142" s="24">
        <f t="shared" si="25"/>
        <v>2</v>
      </c>
      <c r="S142" s="24">
        <f t="shared" si="25"/>
        <v>2</v>
      </c>
      <c r="T142" s="24">
        <f t="shared" si="25"/>
        <v>2</v>
      </c>
      <c r="U142" s="24">
        <f t="shared" si="25"/>
        <v>2</v>
      </c>
      <c r="V142" s="24">
        <f t="shared" si="25"/>
        <v>2</v>
      </c>
      <c r="W142" s="25" t="str">
        <f>CONCATENATE("1. pol. ",$H$126+7)</f>
        <v>1. pol. 2028</v>
      </c>
      <c r="X142" s="25">
        <v>15</v>
      </c>
      <c r="Y142" s="25" t="str">
        <f t="shared" si="26"/>
        <v/>
      </c>
      <c r="Z142" s="25" t="str">
        <f t="shared" si="26"/>
        <v/>
      </c>
    </row>
    <row r="143" spans="2:26" x14ac:dyDescent="0.25">
      <c r="B143" s="22" t="s">
        <v>62</v>
      </c>
      <c r="C143" s="91"/>
      <c r="D143" s="92"/>
      <c r="E143" s="93"/>
      <c r="F143" s="23"/>
      <c r="G143" s="23"/>
      <c r="H143" s="24">
        <f t="shared" si="25"/>
        <v>2</v>
      </c>
      <c r="I143" s="24">
        <f t="shared" si="25"/>
        <v>2</v>
      </c>
      <c r="J143" s="24">
        <f t="shared" si="25"/>
        <v>2</v>
      </c>
      <c r="K143" s="24">
        <f t="shared" si="25"/>
        <v>2</v>
      </c>
      <c r="L143" s="24">
        <f t="shared" si="25"/>
        <v>2</v>
      </c>
      <c r="M143" s="24">
        <f t="shared" si="25"/>
        <v>2</v>
      </c>
      <c r="N143" s="24">
        <f t="shared" si="25"/>
        <v>2</v>
      </c>
      <c r="O143" s="24">
        <f t="shared" si="25"/>
        <v>2</v>
      </c>
      <c r="P143" s="24">
        <f t="shared" si="25"/>
        <v>2</v>
      </c>
      <c r="Q143" s="24">
        <f t="shared" si="25"/>
        <v>2</v>
      </c>
      <c r="R143" s="24">
        <f t="shared" si="25"/>
        <v>2</v>
      </c>
      <c r="S143" s="24">
        <f t="shared" si="25"/>
        <v>2</v>
      </c>
      <c r="T143" s="24">
        <f t="shared" si="25"/>
        <v>2</v>
      </c>
      <c r="U143" s="24">
        <f t="shared" si="25"/>
        <v>2</v>
      </c>
      <c r="V143" s="24">
        <f t="shared" si="25"/>
        <v>2</v>
      </c>
    </row>
    <row r="144" spans="2:26" x14ac:dyDescent="0.25">
      <c r="B144" s="22" t="s">
        <v>63</v>
      </c>
      <c r="C144" s="91"/>
      <c r="D144" s="92"/>
      <c r="E144" s="93"/>
      <c r="F144" s="23"/>
      <c r="G144" s="23"/>
      <c r="H144" s="24">
        <f t="shared" ref="H144:V147" si="27">IF(OR(H$124=$Y144,H$124=$Z144,AND(H$124&gt;$Y144,H$124&lt;$Z144)),1,2)</f>
        <v>2</v>
      </c>
      <c r="I144" s="24">
        <f t="shared" si="27"/>
        <v>2</v>
      </c>
      <c r="J144" s="24">
        <f t="shared" si="27"/>
        <v>2</v>
      </c>
      <c r="K144" s="24">
        <f t="shared" si="27"/>
        <v>2</v>
      </c>
      <c r="L144" s="24">
        <f t="shared" si="27"/>
        <v>2</v>
      </c>
      <c r="M144" s="24">
        <f t="shared" si="27"/>
        <v>2</v>
      </c>
      <c r="N144" s="24">
        <f t="shared" si="27"/>
        <v>2</v>
      </c>
      <c r="O144" s="24">
        <f t="shared" si="27"/>
        <v>2</v>
      </c>
      <c r="P144" s="24">
        <f t="shared" si="27"/>
        <v>2</v>
      </c>
      <c r="Q144" s="24">
        <f t="shared" si="27"/>
        <v>2</v>
      </c>
      <c r="R144" s="24">
        <f t="shared" si="27"/>
        <v>2</v>
      </c>
      <c r="S144" s="24">
        <f t="shared" si="27"/>
        <v>2</v>
      </c>
      <c r="T144" s="24">
        <f t="shared" si="27"/>
        <v>2</v>
      </c>
      <c r="U144" s="24">
        <f t="shared" si="27"/>
        <v>2</v>
      </c>
      <c r="V144" s="24">
        <f t="shared" si="27"/>
        <v>2</v>
      </c>
    </row>
    <row r="145" spans="2:22" x14ac:dyDescent="0.25">
      <c r="B145" s="22" t="s">
        <v>64</v>
      </c>
      <c r="C145" s="91"/>
      <c r="D145" s="92"/>
      <c r="E145" s="93"/>
      <c r="F145" s="23"/>
      <c r="G145" s="23"/>
      <c r="H145" s="24">
        <f t="shared" si="27"/>
        <v>2</v>
      </c>
      <c r="I145" s="24">
        <f t="shared" si="27"/>
        <v>2</v>
      </c>
      <c r="J145" s="24">
        <f t="shared" si="27"/>
        <v>2</v>
      </c>
      <c r="K145" s="24">
        <f t="shared" si="27"/>
        <v>2</v>
      </c>
      <c r="L145" s="24">
        <f t="shared" si="27"/>
        <v>2</v>
      </c>
      <c r="M145" s="24">
        <f t="shared" si="27"/>
        <v>2</v>
      </c>
      <c r="N145" s="24">
        <f t="shared" si="27"/>
        <v>2</v>
      </c>
      <c r="O145" s="24">
        <f t="shared" si="27"/>
        <v>2</v>
      </c>
      <c r="P145" s="24">
        <f t="shared" si="27"/>
        <v>2</v>
      </c>
      <c r="Q145" s="24">
        <f t="shared" si="27"/>
        <v>2</v>
      </c>
      <c r="R145" s="24">
        <f t="shared" si="27"/>
        <v>2</v>
      </c>
      <c r="S145" s="24">
        <f t="shared" si="27"/>
        <v>2</v>
      </c>
      <c r="T145" s="24">
        <f t="shared" si="27"/>
        <v>2</v>
      </c>
      <c r="U145" s="24">
        <f t="shared" si="27"/>
        <v>2</v>
      </c>
      <c r="V145" s="24">
        <f t="shared" si="27"/>
        <v>2</v>
      </c>
    </row>
    <row r="146" spans="2:22" x14ac:dyDescent="0.25">
      <c r="B146" s="22" t="s">
        <v>65</v>
      </c>
      <c r="C146" s="91"/>
      <c r="D146" s="92"/>
      <c r="E146" s="93"/>
      <c r="F146" s="23"/>
      <c r="G146" s="23"/>
      <c r="H146" s="24">
        <f t="shared" si="27"/>
        <v>2</v>
      </c>
      <c r="I146" s="24">
        <f t="shared" si="27"/>
        <v>2</v>
      </c>
      <c r="J146" s="24">
        <f t="shared" si="27"/>
        <v>2</v>
      </c>
      <c r="K146" s="24">
        <f t="shared" si="27"/>
        <v>2</v>
      </c>
      <c r="L146" s="24">
        <f t="shared" si="27"/>
        <v>2</v>
      </c>
      <c r="M146" s="24">
        <f t="shared" si="27"/>
        <v>2</v>
      </c>
      <c r="N146" s="24">
        <f t="shared" si="27"/>
        <v>2</v>
      </c>
      <c r="O146" s="24">
        <f t="shared" si="27"/>
        <v>2</v>
      </c>
      <c r="P146" s="24">
        <f t="shared" si="27"/>
        <v>2</v>
      </c>
      <c r="Q146" s="24">
        <f t="shared" si="27"/>
        <v>2</v>
      </c>
      <c r="R146" s="24">
        <f t="shared" si="27"/>
        <v>2</v>
      </c>
      <c r="S146" s="24">
        <f t="shared" si="27"/>
        <v>2</v>
      </c>
      <c r="T146" s="24">
        <f t="shared" si="27"/>
        <v>2</v>
      </c>
      <c r="U146" s="24">
        <f t="shared" si="27"/>
        <v>2</v>
      </c>
      <c r="V146" s="24">
        <f t="shared" si="27"/>
        <v>2</v>
      </c>
    </row>
    <row r="147" spans="2:22" x14ac:dyDescent="0.25">
      <c r="B147" s="22" t="s">
        <v>66</v>
      </c>
      <c r="C147" s="91"/>
      <c r="D147" s="92"/>
      <c r="E147" s="93"/>
      <c r="F147" s="23"/>
      <c r="G147" s="23"/>
      <c r="H147" s="24">
        <f t="shared" si="27"/>
        <v>2</v>
      </c>
      <c r="I147" s="24">
        <f t="shared" si="27"/>
        <v>2</v>
      </c>
      <c r="J147" s="24">
        <f t="shared" si="27"/>
        <v>2</v>
      </c>
      <c r="K147" s="24">
        <f t="shared" si="27"/>
        <v>2</v>
      </c>
      <c r="L147" s="24">
        <f t="shared" si="27"/>
        <v>2</v>
      </c>
      <c r="M147" s="24">
        <f t="shared" si="27"/>
        <v>2</v>
      </c>
      <c r="N147" s="24">
        <f t="shared" si="27"/>
        <v>2</v>
      </c>
      <c r="O147" s="24">
        <f t="shared" si="27"/>
        <v>2</v>
      </c>
      <c r="P147" s="24">
        <f t="shared" si="27"/>
        <v>2</v>
      </c>
      <c r="Q147" s="24">
        <f t="shared" si="27"/>
        <v>2</v>
      </c>
      <c r="R147" s="24">
        <f t="shared" si="27"/>
        <v>2</v>
      </c>
      <c r="S147" s="24">
        <f t="shared" si="27"/>
        <v>2</v>
      </c>
      <c r="T147" s="24">
        <f t="shared" si="27"/>
        <v>2</v>
      </c>
      <c r="U147" s="24">
        <f t="shared" si="27"/>
        <v>2</v>
      </c>
      <c r="V147" s="24">
        <f t="shared" si="27"/>
        <v>2</v>
      </c>
    </row>
    <row r="148" spans="2:22" x14ac:dyDescent="0.25">
      <c r="B148" s="111"/>
      <c r="C148" s="111"/>
    </row>
    <row r="149" spans="2:22" x14ac:dyDescent="0.25">
      <c r="B149" s="30"/>
      <c r="C149" s="30"/>
    </row>
    <row r="150" spans="2:22" ht="18.75" x14ac:dyDescent="0.25">
      <c r="B150" s="13" t="s">
        <v>103</v>
      </c>
    </row>
    <row r="151" spans="2:22" x14ac:dyDescent="0.25">
      <c r="B151" s="105" t="s">
        <v>107</v>
      </c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</row>
    <row r="152" spans="2:22" ht="20.25" customHeight="1" x14ac:dyDescent="0.25">
      <c r="B152" s="9" t="s">
        <v>2</v>
      </c>
      <c r="H152" s="10"/>
      <c r="V152" s="11" t="str">
        <f>CONCATENATE("Napsáno ",LEN(B153)," z 900 znaků")</f>
        <v>Napsáno 0 z 900 znaků</v>
      </c>
    </row>
    <row r="153" spans="2:22" ht="150" customHeight="1" x14ac:dyDescent="0.25">
      <c r="B153" s="63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5"/>
    </row>
    <row r="154" spans="2:22" x14ac:dyDescent="0.25">
      <c r="B154" s="111"/>
      <c r="C154" s="111"/>
    </row>
    <row r="155" spans="2:22" x14ac:dyDescent="0.25">
      <c r="B155" s="30"/>
      <c r="C155" s="30"/>
    </row>
    <row r="156" spans="2:22" ht="18.75" x14ac:dyDescent="0.25">
      <c r="B156" s="13" t="s">
        <v>104</v>
      </c>
    </row>
    <row r="157" spans="2:22" ht="36" customHeight="1" x14ac:dyDescent="0.25">
      <c r="B157" s="105" t="s">
        <v>67</v>
      </c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</row>
    <row r="158" spans="2:22" ht="20.25" customHeight="1" x14ac:dyDescent="0.25">
      <c r="B158" s="9" t="s">
        <v>2</v>
      </c>
      <c r="H158" s="10"/>
      <c r="V158" s="11" t="str">
        <f>CONCATENATE("Napsáno ",LEN(B159)," z 900 znaků")</f>
        <v>Napsáno 0 z 900 znaků</v>
      </c>
    </row>
    <row r="159" spans="2:22" ht="150" customHeight="1" x14ac:dyDescent="0.25">
      <c r="B159" s="63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5"/>
    </row>
    <row r="160" spans="2:22" x14ac:dyDescent="0.25">
      <c r="B160" s="61"/>
      <c r="C160" s="61"/>
    </row>
    <row r="162" spans="2:24" ht="18.75" x14ac:dyDescent="0.25">
      <c r="B162" s="13" t="s">
        <v>105</v>
      </c>
    </row>
    <row r="163" spans="2:24" ht="33.75" customHeight="1" x14ac:dyDescent="0.25">
      <c r="B163" s="105" t="s">
        <v>68</v>
      </c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</row>
    <row r="164" spans="2:24" ht="18.75" customHeight="1" x14ac:dyDescent="0.25">
      <c r="B164" s="9" t="s">
        <v>2</v>
      </c>
      <c r="H164" s="10"/>
      <c r="V164" s="11" t="str">
        <f>CONCATENATE("Napsáno ",LEN(B165)," z 900 znaků")</f>
        <v>Napsáno 0 z 900 znaků</v>
      </c>
    </row>
    <row r="165" spans="2:24" ht="150" customHeight="1" x14ac:dyDescent="0.25">
      <c r="B165" s="63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5"/>
    </row>
    <row r="167" spans="2:24" x14ac:dyDescent="0.25">
      <c r="B167" s="103" t="s">
        <v>82</v>
      </c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27"/>
      <c r="N167" s="27"/>
      <c r="O167" s="27"/>
      <c r="P167" s="27"/>
      <c r="Q167" s="27"/>
      <c r="R167" s="27"/>
      <c r="S167" s="27"/>
      <c r="T167" s="27"/>
      <c r="U167" s="27"/>
      <c r="V167" s="27"/>
    </row>
    <row r="168" spans="2:24" ht="29.25" customHeight="1" x14ac:dyDescent="0.25">
      <c r="B168" s="51" t="s">
        <v>14</v>
      </c>
      <c r="C168" s="51"/>
      <c r="D168" s="51"/>
      <c r="E168" s="51" t="s">
        <v>15</v>
      </c>
      <c r="F168" s="51"/>
      <c r="G168" s="51" t="s">
        <v>16</v>
      </c>
      <c r="H168" s="51"/>
      <c r="I168" s="51" t="s">
        <v>17</v>
      </c>
      <c r="J168" s="51"/>
      <c r="K168" s="51" t="s">
        <v>18</v>
      </c>
      <c r="L168" s="51"/>
      <c r="M168" s="51" t="s">
        <v>19</v>
      </c>
      <c r="N168" s="51"/>
      <c r="O168" s="51" t="s">
        <v>20</v>
      </c>
      <c r="P168" s="51"/>
      <c r="Q168" s="78"/>
      <c r="R168" s="78"/>
      <c r="S168" s="86"/>
      <c r="T168" s="86"/>
      <c r="U168" s="86"/>
      <c r="V168" s="86"/>
      <c r="W168" s="86"/>
      <c r="X168" s="86"/>
    </row>
    <row r="169" spans="2:24" ht="30" customHeight="1" x14ac:dyDescent="0.25">
      <c r="B169" s="87" t="s">
        <v>76</v>
      </c>
      <c r="C169" s="56" t="s">
        <v>75</v>
      </c>
      <c r="D169" s="58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6"/>
      <c r="R169" s="86"/>
      <c r="S169" s="86"/>
      <c r="T169" s="86"/>
      <c r="U169" s="81"/>
      <c r="V169" s="81"/>
      <c r="W169" s="130"/>
      <c r="X169" s="130"/>
    </row>
    <row r="170" spans="2:24" ht="30" customHeight="1" x14ac:dyDescent="0.25">
      <c r="B170" s="87"/>
      <c r="C170" s="56" t="s">
        <v>74</v>
      </c>
      <c r="D170" s="58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78"/>
      <c r="R170" s="78"/>
      <c r="S170" s="86"/>
      <c r="T170" s="86"/>
      <c r="U170" s="81"/>
      <c r="V170" s="81"/>
      <c r="W170" s="130"/>
      <c r="X170" s="130"/>
    </row>
    <row r="171" spans="2:24" ht="30" customHeight="1" x14ac:dyDescent="0.25">
      <c r="B171" s="87"/>
      <c r="C171" s="82" t="s">
        <v>77</v>
      </c>
      <c r="D171" s="82"/>
      <c r="E171" s="83">
        <f>SUM(E169:F170)</f>
        <v>0</v>
      </c>
      <c r="F171" s="83"/>
      <c r="G171" s="83">
        <f>SUM(G169:H170)</f>
        <v>0</v>
      </c>
      <c r="H171" s="83"/>
      <c r="I171" s="83">
        <f>SUM(I169:J170)</f>
        <v>0</v>
      </c>
      <c r="J171" s="83"/>
      <c r="K171" s="83">
        <f>SUM(K169:L170)</f>
        <v>0</v>
      </c>
      <c r="L171" s="83"/>
      <c r="M171" s="83">
        <f>SUM(M169:N170)</f>
        <v>0</v>
      </c>
      <c r="N171" s="83"/>
      <c r="O171" s="83">
        <f>SUM(O169:P170)</f>
        <v>0</v>
      </c>
      <c r="P171" s="83"/>
      <c r="Q171" s="86"/>
      <c r="R171" s="86"/>
      <c r="S171" s="86"/>
      <c r="T171" s="86"/>
      <c r="U171" s="85"/>
      <c r="V171" s="85"/>
      <c r="W171" s="129"/>
      <c r="X171" s="129"/>
    </row>
    <row r="172" spans="2:24" ht="30" customHeight="1" x14ac:dyDescent="0.25">
      <c r="B172" s="87" t="s">
        <v>90</v>
      </c>
      <c r="C172" s="84" t="s">
        <v>78</v>
      </c>
      <c r="D172" s="84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1"/>
      <c r="R172" s="81"/>
      <c r="S172" s="81"/>
      <c r="T172" s="81"/>
      <c r="U172" s="81"/>
      <c r="V172" s="81"/>
      <c r="W172" s="130"/>
      <c r="X172" s="130"/>
    </row>
    <row r="173" spans="2:24" ht="30" customHeight="1" x14ac:dyDescent="0.25">
      <c r="B173" s="87"/>
      <c r="C173" s="84" t="s">
        <v>79</v>
      </c>
      <c r="D173" s="84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1"/>
      <c r="R173" s="81"/>
      <c r="S173" s="81"/>
      <c r="T173" s="81"/>
      <c r="U173" s="81"/>
      <c r="V173" s="81"/>
      <c r="W173" s="130"/>
      <c r="X173" s="130"/>
    </row>
    <row r="174" spans="2:24" ht="30" customHeight="1" x14ac:dyDescent="0.25">
      <c r="B174" s="87"/>
      <c r="C174" s="82" t="s">
        <v>80</v>
      </c>
      <c r="D174" s="82"/>
      <c r="E174" s="83">
        <f>SUM(E172:F173)</f>
        <v>0</v>
      </c>
      <c r="F174" s="83"/>
      <c r="G174" s="83">
        <f t="shared" ref="G174" si="28">SUM(G172:H173)</f>
        <v>0</v>
      </c>
      <c r="H174" s="83"/>
      <c r="I174" s="83">
        <f t="shared" ref="I174" si="29">SUM(I172:J173)</f>
        <v>0</v>
      </c>
      <c r="J174" s="83"/>
      <c r="K174" s="83">
        <f t="shared" ref="K174" si="30">SUM(K172:L173)</f>
        <v>0</v>
      </c>
      <c r="L174" s="83"/>
      <c r="M174" s="83">
        <f t="shared" ref="M174" si="31">SUM(M172:N173)</f>
        <v>0</v>
      </c>
      <c r="N174" s="83"/>
      <c r="O174" s="83">
        <f t="shared" ref="O174" si="32">SUM(O172:P173)</f>
        <v>0</v>
      </c>
      <c r="P174" s="83"/>
      <c r="Q174" s="85"/>
      <c r="R174" s="85"/>
      <c r="S174" s="85"/>
      <c r="T174" s="85"/>
      <c r="U174" s="85"/>
      <c r="V174" s="85"/>
      <c r="W174" s="129"/>
      <c r="X174" s="129"/>
    </row>
    <row r="175" spans="2:24" ht="30" customHeight="1" x14ac:dyDescent="0.25">
      <c r="B175" s="51" t="s">
        <v>81</v>
      </c>
      <c r="C175" s="51"/>
      <c r="D175" s="51"/>
      <c r="E175" s="77">
        <f>E171-E174</f>
        <v>0</v>
      </c>
      <c r="F175" s="77"/>
      <c r="G175" s="77">
        <f t="shared" ref="G175" si="33">G171-G174</f>
        <v>0</v>
      </c>
      <c r="H175" s="77"/>
      <c r="I175" s="77">
        <f t="shared" ref="I175" si="34">I171-I174</f>
        <v>0</v>
      </c>
      <c r="J175" s="77"/>
      <c r="K175" s="77">
        <f t="shared" ref="K175" si="35">K171-K174</f>
        <v>0</v>
      </c>
      <c r="L175" s="77"/>
      <c r="M175" s="77">
        <f t="shared" ref="M175" si="36">M171-M174</f>
        <v>0</v>
      </c>
      <c r="N175" s="77"/>
      <c r="O175" s="77">
        <f t="shared" ref="O175" si="37">O171-O174</f>
        <v>0</v>
      </c>
      <c r="P175" s="77"/>
      <c r="Q175" s="78"/>
      <c r="R175" s="78"/>
      <c r="S175" s="79"/>
      <c r="T175" s="79"/>
      <c r="U175" s="79"/>
      <c r="V175" s="79"/>
      <c r="W175" s="128"/>
      <c r="X175" s="128"/>
    </row>
    <row r="176" spans="2:24" x14ac:dyDescent="0.25">
      <c r="B176" s="111"/>
      <c r="C176" s="111"/>
      <c r="Q176" s="8"/>
      <c r="R176" s="8"/>
    </row>
  </sheetData>
  <mergeCells count="299">
    <mergeCell ref="U173:V173"/>
    <mergeCell ref="S175:T175"/>
    <mergeCell ref="U175:V175"/>
    <mergeCell ref="W175:X175"/>
    <mergeCell ref="B176:C176"/>
    <mergeCell ref="U174:V174"/>
    <mergeCell ref="W174:X174"/>
    <mergeCell ref="B175:D175"/>
    <mergeCell ref="E175:F175"/>
    <mergeCell ref="G175:H175"/>
    <mergeCell ref="I175:J175"/>
    <mergeCell ref="K175:L175"/>
    <mergeCell ref="M175:N175"/>
    <mergeCell ref="O175:P175"/>
    <mergeCell ref="Q175:R175"/>
    <mergeCell ref="M174:N174"/>
    <mergeCell ref="O174:P174"/>
    <mergeCell ref="Q174:R174"/>
    <mergeCell ref="S174:T174"/>
    <mergeCell ref="K173:L173"/>
    <mergeCell ref="M173:N173"/>
    <mergeCell ref="O173:P173"/>
    <mergeCell ref="Q173:R173"/>
    <mergeCell ref="S173:T173"/>
    <mergeCell ref="W170:X170"/>
    <mergeCell ref="M170:N170"/>
    <mergeCell ref="M172:N172"/>
    <mergeCell ref="O172:P172"/>
    <mergeCell ref="Q172:R172"/>
    <mergeCell ref="S172:T172"/>
    <mergeCell ref="U172:V172"/>
    <mergeCell ref="W172:X172"/>
    <mergeCell ref="B172:B174"/>
    <mergeCell ref="C172:D172"/>
    <mergeCell ref="E172:F172"/>
    <mergeCell ref="G172:H172"/>
    <mergeCell ref="I172:J172"/>
    <mergeCell ref="K172:L172"/>
    <mergeCell ref="C173:D173"/>
    <mergeCell ref="E173:F173"/>
    <mergeCell ref="G173:H173"/>
    <mergeCell ref="I173:J173"/>
    <mergeCell ref="W173:X173"/>
    <mergeCell ref="C174:D174"/>
    <mergeCell ref="E174:F174"/>
    <mergeCell ref="G174:H174"/>
    <mergeCell ref="I174:J174"/>
    <mergeCell ref="K174:L174"/>
    <mergeCell ref="W169:X169"/>
    <mergeCell ref="Q168:R168"/>
    <mergeCell ref="S168:T168"/>
    <mergeCell ref="U168:V168"/>
    <mergeCell ref="W168:X168"/>
    <mergeCell ref="C171:D171"/>
    <mergeCell ref="E171:F171"/>
    <mergeCell ref="G171:H171"/>
    <mergeCell ref="I171:J171"/>
    <mergeCell ref="K171:L171"/>
    <mergeCell ref="C170:D170"/>
    <mergeCell ref="E170:F170"/>
    <mergeCell ref="G170:H170"/>
    <mergeCell ref="I170:J170"/>
    <mergeCell ref="K170:L170"/>
    <mergeCell ref="M171:N171"/>
    <mergeCell ref="O171:P171"/>
    <mergeCell ref="Q171:R171"/>
    <mergeCell ref="S171:T171"/>
    <mergeCell ref="U171:V171"/>
    <mergeCell ref="W171:X171"/>
    <mergeCell ref="O170:P170"/>
    <mergeCell ref="Q170:R170"/>
    <mergeCell ref="S170:T170"/>
    <mergeCell ref="B169:B171"/>
    <mergeCell ref="C169:D169"/>
    <mergeCell ref="E169:F169"/>
    <mergeCell ref="G169:H169"/>
    <mergeCell ref="I169:J169"/>
    <mergeCell ref="K169:L169"/>
    <mergeCell ref="B163:V163"/>
    <mergeCell ref="B165:V165"/>
    <mergeCell ref="B167:L167"/>
    <mergeCell ref="B168:D168"/>
    <mergeCell ref="E168:F168"/>
    <mergeCell ref="G168:H168"/>
    <mergeCell ref="I168:J168"/>
    <mergeCell ref="K168:L168"/>
    <mergeCell ref="M168:N168"/>
    <mergeCell ref="O168:P168"/>
    <mergeCell ref="M169:N169"/>
    <mergeCell ref="O169:P169"/>
    <mergeCell ref="Q169:R169"/>
    <mergeCell ref="S169:T169"/>
    <mergeCell ref="U169:V169"/>
    <mergeCell ref="U170:V170"/>
    <mergeCell ref="B151:V151"/>
    <mergeCell ref="B153:V153"/>
    <mergeCell ref="B154:C154"/>
    <mergeCell ref="B157:V157"/>
    <mergeCell ref="B159:V159"/>
    <mergeCell ref="B160:C160"/>
    <mergeCell ref="C143:E143"/>
    <mergeCell ref="C144:E144"/>
    <mergeCell ref="C145:E145"/>
    <mergeCell ref="C146:E146"/>
    <mergeCell ref="C147:E147"/>
    <mergeCell ref="B148:C148"/>
    <mergeCell ref="B119:D119"/>
    <mergeCell ref="E119:F119"/>
    <mergeCell ref="C137:E137"/>
    <mergeCell ref="C138:E138"/>
    <mergeCell ref="C139:E139"/>
    <mergeCell ref="C140:E140"/>
    <mergeCell ref="C141:E141"/>
    <mergeCell ref="C142:E142"/>
    <mergeCell ref="C131:E131"/>
    <mergeCell ref="C132:E132"/>
    <mergeCell ref="C133:E133"/>
    <mergeCell ref="C134:E134"/>
    <mergeCell ref="C135:E135"/>
    <mergeCell ref="C136:E136"/>
    <mergeCell ref="P126:Q126"/>
    <mergeCell ref="R126:S126"/>
    <mergeCell ref="T126:U126"/>
    <mergeCell ref="C128:E128"/>
    <mergeCell ref="C129:E129"/>
    <mergeCell ref="C130:E130"/>
    <mergeCell ref="B122:V122"/>
    <mergeCell ref="B124:C124"/>
    <mergeCell ref="B126:E127"/>
    <mergeCell ref="F126:F127"/>
    <mergeCell ref="G126:G127"/>
    <mergeCell ref="H126:I126"/>
    <mergeCell ref="J126:K126"/>
    <mergeCell ref="L126:M126"/>
    <mergeCell ref="N126:O126"/>
    <mergeCell ref="B117:D117"/>
    <mergeCell ref="E117:F117"/>
    <mergeCell ref="G117:J117"/>
    <mergeCell ref="K117:V117"/>
    <mergeCell ref="B118:D118"/>
    <mergeCell ref="E118:F118"/>
    <mergeCell ref="G118:J118"/>
    <mergeCell ref="K118:V118"/>
    <mergeCell ref="B114:V114"/>
    <mergeCell ref="B115:D115"/>
    <mergeCell ref="E115:F115"/>
    <mergeCell ref="G115:J115"/>
    <mergeCell ref="K115:V115"/>
    <mergeCell ref="B116:D116"/>
    <mergeCell ref="E116:F116"/>
    <mergeCell ref="G116:J116"/>
    <mergeCell ref="K116:V116"/>
    <mergeCell ref="S103:T103"/>
    <mergeCell ref="U103:V103"/>
    <mergeCell ref="B105:F105"/>
    <mergeCell ref="G105:J105"/>
    <mergeCell ref="B110:V110"/>
    <mergeCell ref="B111:C111"/>
    <mergeCell ref="Q102:R102"/>
    <mergeCell ref="S102:T102"/>
    <mergeCell ref="U102:V102"/>
    <mergeCell ref="B103:F103"/>
    <mergeCell ref="G103:H103"/>
    <mergeCell ref="I103:J103"/>
    <mergeCell ref="K103:L103"/>
    <mergeCell ref="M103:N103"/>
    <mergeCell ref="O103:P103"/>
    <mergeCell ref="Q103:R103"/>
    <mergeCell ref="C102:F102"/>
    <mergeCell ref="G102:H102"/>
    <mergeCell ref="I102:J102"/>
    <mergeCell ref="K102:L102"/>
    <mergeCell ref="M102:N102"/>
    <mergeCell ref="O102:P102"/>
    <mergeCell ref="B96:B99"/>
    <mergeCell ref="U100:V100"/>
    <mergeCell ref="C101:F101"/>
    <mergeCell ref="G101:H101"/>
    <mergeCell ref="I101:J101"/>
    <mergeCell ref="K101:L101"/>
    <mergeCell ref="M101:N101"/>
    <mergeCell ref="O101:P101"/>
    <mergeCell ref="Q101:R101"/>
    <mergeCell ref="S101:T101"/>
    <mergeCell ref="U101:V101"/>
    <mergeCell ref="B100:B102"/>
    <mergeCell ref="C100:F100"/>
    <mergeCell ref="G100:H100"/>
    <mergeCell ref="I100:J100"/>
    <mergeCell ref="K100:L100"/>
    <mergeCell ref="M100:N100"/>
    <mergeCell ref="O100:P100"/>
    <mergeCell ref="Q100:R100"/>
    <mergeCell ref="S100:T100"/>
    <mergeCell ref="C99:F99"/>
    <mergeCell ref="G99:H99"/>
    <mergeCell ref="I99:J99"/>
    <mergeCell ref="K99:L99"/>
    <mergeCell ref="M99:N99"/>
    <mergeCell ref="O99:P99"/>
    <mergeCell ref="Q99:R99"/>
    <mergeCell ref="S99:T99"/>
    <mergeCell ref="U99:V99"/>
    <mergeCell ref="C98:F98"/>
    <mergeCell ref="G98:H98"/>
    <mergeCell ref="I98:J98"/>
    <mergeCell ref="K98:L98"/>
    <mergeCell ref="M98:N98"/>
    <mergeCell ref="O98:P98"/>
    <mergeCell ref="Q98:R98"/>
    <mergeCell ref="S98:T98"/>
    <mergeCell ref="U98:V98"/>
    <mergeCell ref="O96:P96"/>
    <mergeCell ref="Q96:R96"/>
    <mergeCell ref="S96:T96"/>
    <mergeCell ref="U96:V96"/>
    <mergeCell ref="C97:F97"/>
    <mergeCell ref="G97:H97"/>
    <mergeCell ref="I97:J97"/>
    <mergeCell ref="K97:L97"/>
    <mergeCell ref="M97:N97"/>
    <mergeCell ref="O97:P97"/>
    <mergeCell ref="C96:F96"/>
    <mergeCell ref="G96:H96"/>
    <mergeCell ref="I96:J96"/>
    <mergeCell ref="K96:L96"/>
    <mergeCell ref="M96:N96"/>
    <mergeCell ref="Q97:R97"/>
    <mergeCell ref="S97:T97"/>
    <mergeCell ref="U97:V97"/>
    <mergeCell ref="B94:V94"/>
    <mergeCell ref="B95:F95"/>
    <mergeCell ref="G95:H95"/>
    <mergeCell ref="I95:J95"/>
    <mergeCell ref="K95:L95"/>
    <mergeCell ref="M95:N95"/>
    <mergeCell ref="O95:P95"/>
    <mergeCell ref="Q95:R95"/>
    <mergeCell ref="S95:T95"/>
    <mergeCell ref="U95:V95"/>
    <mergeCell ref="B82:V82"/>
    <mergeCell ref="B84:V84"/>
    <mergeCell ref="B86:V86"/>
    <mergeCell ref="B88:V88"/>
    <mergeCell ref="B90:V90"/>
    <mergeCell ref="B91:C91"/>
    <mergeCell ref="B68:V68"/>
    <mergeCell ref="B70:V70"/>
    <mergeCell ref="B71:C71"/>
    <mergeCell ref="B74:V74"/>
    <mergeCell ref="B78:V78"/>
    <mergeCell ref="B80:V80"/>
    <mergeCell ref="B58:V58"/>
    <mergeCell ref="B59:V59"/>
    <mergeCell ref="B61:V61"/>
    <mergeCell ref="B62:C62"/>
    <mergeCell ref="B64:V64"/>
    <mergeCell ref="B65:C65"/>
    <mergeCell ref="B42:C42"/>
    <mergeCell ref="B47:V47"/>
    <mergeCell ref="B48:C48"/>
    <mergeCell ref="B51:V51"/>
    <mergeCell ref="B54:V54"/>
    <mergeCell ref="B55:C55"/>
    <mergeCell ref="B34:V34"/>
    <mergeCell ref="B35:V35"/>
    <mergeCell ref="B36:C36"/>
    <mergeCell ref="E36:F36"/>
    <mergeCell ref="B39:V39"/>
    <mergeCell ref="B41:V41"/>
    <mergeCell ref="B28:G28"/>
    <mergeCell ref="H28:V28"/>
    <mergeCell ref="B29:G29"/>
    <mergeCell ref="H29:V29"/>
    <mergeCell ref="B30:G30"/>
    <mergeCell ref="H30:V30"/>
    <mergeCell ref="B25:G25"/>
    <mergeCell ref="H25:V25"/>
    <mergeCell ref="B26:G26"/>
    <mergeCell ref="H26:V26"/>
    <mergeCell ref="B27:G27"/>
    <mergeCell ref="H27:V27"/>
    <mergeCell ref="P16:T16"/>
    <mergeCell ref="P17:T17"/>
    <mergeCell ref="P18:T18"/>
    <mergeCell ref="P19:T19"/>
    <mergeCell ref="P20:T20"/>
    <mergeCell ref="B24:G24"/>
    <mergeCell ref="H24:V24"/>
    <mergeCell ref="P7:T7"/>
    <mergeCell ref="P8:T8"/>
    <mergeCell ref="P9:T9"/>
    <mergeCell ref="B10:M20"/>
    <mergeCell ref="P10:T10"/>
    <mergeCell ref="P11:T11"/>
    <mergeCell ref="P12:T12"/>
    <mergeCell ref="P13:T13"/>
    <mergeCell ref="P14:T14"/>
    <mergeCell ref="P15:T15"/>
  </mergeCells>
  <conditionalFormatting sqref="H128:V147">
    <cfRule type="cellIs" dxfId="17" priority="2" operator="equal">
      <formula>1</formula>
    </cfRule>
  </conditionalFormatting>
  <conditionalFormatting sqref="E119:F119">
    <cfRule type="cellIs" dxfId="16" priority="1" operator="notEqual">
      <formula>1</formula>
    </cfRule>
  </conditionalFormatting>
  <dataValidations count="8">
    <dataValidation type="textLength" allowBlank="1" showInputMessage="1" showErrorMessage="1" sqref="B47 B41">
      <formula1>0</formula1>
      <formula2>900</formula2>
    </dataValidation>
    <dataValidation type="textLength" allowBlank="1" showInputMessage="1" showErrorMessage="1" sqref="B61:V61 B70:V70">
      <formula1>0</formula1>
      <formula2>3600</formula2>
    </dataValidation>
    <dataValidation type="list" allowBlank="1" showInputMessage="1" showErrorMessage="1" sqref="F129:G147">
      <formula1>$W$127:$W$143</formula1>
    </dataValidation>
    <dataValidation type="list" allowBlank="1" showInputMessage="1" showErrorMessage="1" sqref="D124">
      <formula1>"2018,2019,2020,2021,2022,2023,2024,2025,2026,2027"</formula1>
    </dataValidation>
    <dataValidation type="textLength" operator="lessThanOrEqual" allowBlank="1" showInputMessage="1" showErrorMessage="1" sqref="B54:V54">
      <formula1>450</formula1>
    </dataValidation>
    <dataValidation type="textLength" operator="lessThanOrEqual" allowBlank="1" showInputMessage="1" showErrorMessage="1" sqref="B78:V78 B82:V82 B86:V86 B90:V90 B110:V110 B165:V165 B159:V159 B153:V153">
      <formula1>900</formula1>
    </dataValidation>
    <dataValidation type="list" allowBlank="1" showInputMessage="1" showErrorMessage="1" sqref="F128:G128">
      <formula1>$W$128:$W$144</formula1>
    </dataValidation>
    <dataValidation type="textLength" allowBlank="1" showInputMessage="1" showErrorMessage="1" sqref="B64:V64">
      <formula1>0</formula1>
      <formula2>600</formula2>
    </dataValidation>
  </dataValidations>
  <hyperlinks>
    <hyperlink ref="B1" location="'Partner 2'!$A$2" display="Nahoru"/>
    <hyperlink ref="P7" location="'Partner 2'!$A$23" display="1. Základní údaje"/>
    <hyperlink ref="P8" location="'Partner 2'!$A$33" display="2. Tématické zaměření projektu dle FST "/>
    <hyperlink ref="P9" location="'Partner 2'!$A$38" display="3. Stručný popis projektu – abstrakt "/>
    <hyperlink ref="P10" location="'Partner 2'!$A$44" display="4. Aktuální připravenost projektového záměru"/>
    <hyperlink ref="P11" location="'Partner 2'!$A$50" display="5. Profil subjektu"/>
    <hyperlink ref="P12" location="'Partner 2'!$A$57" display="6. Identifikace cílů, přínosů a dopadů projektu"/>
    <hyperlink ref="P13" location="'Partner 2'!$A$67" display="7. Charakteristika věcné části projektu "/>
    <hyperlink ref="P14" location="'Partner 2'!$A$73" display="8. Popis stavebně-technického řešení"/>
    <hyperlink ref="P15" location="'Partner 2'!$A$93" display="9. Celkové náklady projektu "/>
    <hyperlink ref="P16" location="'Partner 2'!$A$113" display="10. Spolufinancování"/>
    <hyperlink ref="P17" location="'Partner 2'!$A$121" display="11. Harmonogram projektu "/>
    <hyperlink ref="P18" location="'Partner 2'!$A$150" display="12. Zkušenosti v oblasti řízení projektu"/>
    <hyperlink ref="P19" location="'Partner 2'!$A$156" display="13. Analýza rizik a varianty řešení"/>
    <hyperlink ref="P20" location="'Partner 2'!$A$162" display="14. Finanční a věcná udržitelnost projektu"/>
  </hyperlink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lessThanOrEqual" allowBlank="1" showInputMessage="1" showErrorMessage="1">
          <x14:formula1>
            <xm:f>temp!A1:A12</xm:f>
          </x14:formula1>
          <xm:sqref>B35:V35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B1:Z176"/>
  <sheetViews>
    <sheetView zoomScale="80" zoomScaleNormal="80" workbookViewId="0">
      <pane ySplit="1" topLeftCell="A2" activePane="bottomLeft" state="frozen"/>
      <selection pane="bottomLeft" activeCell="A2" sqref="A2"/>
    </sheetView>
  </sheetViews>
  <sheetFormatPr defaultColWidth="9.140625" defaultRowHeight="15" x14ac:dyDescent="0.25"/>
  <cols>
    <col min="1" max="1" width="4.140625" style="1" customWidth="1"/>
    <col min="2" max="2" width="4" style="1" customWidth="1"/>
    <col min="3" max="3" width="9.7109375" style="1" customWidth="1"/>
    <col min="4" max="4" width="10.85546875" style="1" customWidth="1"/>
    <col min="5" max="22" width="9.7109375" style="1" customWidth="1"/>
    <col min="23" max="24" width="9.140625" style="1"/>
    <col min="25" max="25" width="4.28515625" style="1" customWidth="1"/>
    <col min="26" max="26" width="4.85546875" style="1" customWidth="1"/>
    <col min="27" max="16384" width="9.140625" style="1"/>
  </cols>
  <sheetData>
    <row r="1" spans="2:21" ht="15" customHeight="1" x14ac:dyDescent="0.25">
      <c r="B1" s="39" t="s">
        <v>120</v>
      </c>
    </row>
    <row r="2" spans="2:21" ht="15" customHeight="1" x14ac:dyDescent="0.25"/>
    <row r="3" spans="2:21" ht="15" customHeight="1" x14ac:dyDescent="0.2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" customHeight="1" x14ac:dyDescent="0.2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U4" s="3"/>
    </row>
    <row r="5" spans="2:21" ht="15" customHeight="1" x14ac:dyDescent="0.25"/>
    <row r="6" spans="2:21" ht="15" customHeight="1" x14ac:dyDescent="0.35">
      <c r="P6" s="4" t="s">
        <v>0</v>
      </c>
    </row>
    <row r="7" spans="2:21" ht="15" customHeight="1" x14ac:dyDescent="0.25">
      <c r="P7" s="110" t="s">
        <v>1</v>
      </c>
      <c r="Q7" s="111"/>
      <c r="R7" s="111"/>
      <c r="S7" s="111"/>
      <c r="T7" s="111"/>
    </row>
    <row r="8" spans="2:21" ht="15" customHeight="1" x14ac:dyDescent="0.25">
      <c r="P8" s="110" t="s">
        <v>95</v>
      </c>
      <c r="Q8" s="111"/>
      <c r="R8" s="111"/>
      <c r="S8" s="111"/>
      <c r="T8" s="111"/>
    </row>
    <row r="9" spans="2:21" ht="15" customHeight="1" x14ac:dyDescent="0.2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P9" s="110" t="s">
        <v>96</v>
      </c>
      <c r="Q9" s="111"/>
      <c r="R9" s="111"/>
      <c r="S9" s="111"/>
      <c r="T9" s="111"/>
    </row>
    <row r="10" spans="2:21" ht="15" customHeight="1" x14ac:dyDescent="0.25">
      <c r="B10" s="112" t="s">
        <v>122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31"/>
      <c r="P10" s="110" t="s">
        <v>97</v>
      </c>
      <c r="Q10" s="111"/>
      <c r="R10" s="111"/>
      <c r="S10" s="111"/>
      <c r="T10" s="111"/>
    </row>
    <row r="11" spans="2:21" ht="15" customHeight="1" x14ac:dyDescent="0.25"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31"/>
      <c r="P11" s="110" t="s">
        <v>108</v>
      </c>
      <c r="Q11" s="111"/>
      <c r="R11" s="111"/>
      <c r="S11" s="111"/>
      <c r="T11" s="111"/>
    </row>
    <row r="12" spans="2:21" ht="15" customHeight="1" x14ac:dyDescent="0.25"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31"/>
      <c r="P12" s="110" t="s">
        <v>98</v>
      </c>
      <c r="Q12" s="111"/>
      <c r="R12" s="111"/>
      <c r="S12" s="111"/>
      <c r="T12" s="111"/>
    </row>
    <row r="13" spans="2:21" ht="15" customHeight="1" x14ac:dyDescent="0.25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31"/>
      <c r="P13" s="110" t="s">
        <v>99</v>
      </c>
      <c r="Q13" s="111"/>
      <c r="R13" s="111"/>
      <c r="S13" s="111"/>
      <c r="T13" s="111"/>
    </row>
    <row r="14" spans="2:21" ht="15" customHeight="1" x14ac:dyDescent="0.25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31"/>
      <c r="P14" s="110" t="s">
        <v>71</v>
      </c>
      <c r="Q14" s="111"/>
      <c r="R14" s="111"/>
      <c r="S14" s="111"/>
      <c r="T14" s="111"/>
    </row>
    <row r="15" spans="2:21" ht="15" customHeight="1" x14ac:dyDescent="0.25"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31"/>
      <c r="P15" s="110" t="s">
        <v>100</v>
      </c>
      <c r="Q15" s="111"/>
      <c r="R15" s="111"/>
      <c r="S15" s="111"/>
      <c r="T15" s="111"/>
    </row>
    <row r="16" spans="2:21" ht="15" customHeight="1" x14ac:dyDescent="0.25"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31"/>
      <c r="P16" s="110" t="s">
        <v>101</v>
      </c>
      <c r="Q16" s="111"/>
      <c r="R16" s="111"/>
      <c r="S16" s="111"/>
      <c r="T16" s="111"/>
    </row>
    <row r="17" spans="2:22" ht="15" customHeight="1" x14ac:dyDescent="0.25"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31"/>
      <c r="P17" s="110" t="s">
        <v>102</v>
      </c>
      <c r="Q17" s="111"/>
      <c r="R17" s="111"/>
      <c r="S17" s="111"/>
      <c r="T17" s="111"/>
    </row>
    <row r="18" spans="2:22" ht="15" customHeight="1" x14ac:dyDescent="0.25"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31"/>
      <c r="P18" s="110" t="s">
        <v>103</v>
      </c>
      <c r="Q18" s="111"/>
      <c r="R18" s="111"/>
      <c r="S18" s="111"/>
      <c r="T18" s="111"/>
    </row>
    <row r="19" spans="2:22" ht="15" customHeight="1" x14ac:dyDescent="0.25"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31"/>
      <c r="P19" s="110" t="s">
        <v>104</v>
      </c>
      <c r="Q19" s="111"/>
      <c r="R19" s="111"/>
      <c r="S19" s="111"/>
      <c r="T19" s="111"/>
    </row>
    <row r="20" spans="2:22" ht="15" customHeight="1" x14ac:dyDescent="0.25"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31"/>
      <c r="P20" s="110" t="s">
        <v>105</v>
      </c>
      <c r="Q20" s="111"/>
      <c r="R20" s="111"/>
      <c r="S20" s="111"/>
      <c r="T20" s="111"/>
    </row>
    <row r="21" spans="2:22" ht="15" customHeight="1" x14ac:dyDescent="0.2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P21" s="30"/>
      <c r="Q21" s="30"/>
      <c r="R21" s="30"/>
      <c r="S21" s="30"/>
      <c r="T21" s="30"/>
    </row>
    <row r="22" spans="2:22" ht="15" customHeight="1" x14ac:dyDescent="0.2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P22" s="30"/>
      <c r="Q22" s="30"/>
      <c r="R22" s="30"/>
      <c r="S22" s="30"/>
      <c r="T22" s="30"/>
    </row>
    <row r="23" spans="2:22" ht="18.75" x14ac:dyDescent="0.3">
      <c r="B23" s="5" t="s">
        <v>1</v>
      </c>
    </row>
    <row r="24" spans="2:22" ht="24" customHeight="1" x14ac:dyDescent="0.25">
      <c r="B24" s="132" t="s">
        <v>91</v>
      </c>
      <c r="C24" s="133"/>
      <c r="D24" s="133"/>
      <c r="E24" s="133"/>
      <c r="F24" s="133"/>
      <c r="G24" s="134"/>
      <c r="H24" s="139"/>
      <c r="I24" s="140"/>
      <c r="J24" s="140"/>
      <c r="K24" s="140"/>
      <c r="L24" s="140"/>
      <c r="M24" s="140"/>
      <c r="N24" s="140"/>
      <c r="O24" s="141"/>
      <c r="P24" s="141"/>
      <c r="Q24" s="141"/>
      <c r="R24" s="141"/>
      <c r="S24" s="141"/>
      <c r="T24" s="141"/>
      <c r="U24" s="141"/>
      <c r="V24" s="142"/>
    </row>
    <row r="25" spans="2:22" ht="24" customHeight="1" x14ac:dyDescent="0.25">
      <c r="B25" s="132" t="s">
        <v>84</v>
      </c>
      <c r="C25" s="133"/>
      <c r="D25" s="133"/>
      <c r="E25" s="133"/>
      <c r="F25" s="133"/>
      <c r="G25" s="134"/>
      <c r="H25" s="139"/>
      <c r="I25" s="140"/>
      <c r="J25" s="140"/>
      <c r="K25" s="140"/>
      <c r="L25" s="140"/>
      <c r="M25" s="140"/>
      <c r="N25" s="140"/>
      <c r="O25" s="141"/>
      <c r="P25" s="141"/>
      <c r="Q25" s="141"/>
      <c r="R25" s="141"/>
      <c r="S25" s="141"/>
      <c r="T25" s="141"/>
      <c r="U25" s="141"/>
      <c r="V25" s="142"/>
    </row>
    <row r="26" spans="2:22" ht="24" customHeight="1" x14ac:dyDescent="0.25">
      <c r="B26" s="132" t="s">
        <v>92</v>
      </c>
      <c r="C26" s="133"/>
      <c r="D26" s="133"/>
      <c r="E26" s="133"/>
      <c r="F26" s="133"/>
      <c r="G26" s="134"/>
      <c r="H26" s="139"/>
      <c r="I26" s="140"/>
      <c r="J26" s="140"/>
      <c r="K26" s="140"/>
      <c r="L26" s="140"/>
      <c r="M26" s="140"/>
      <c r="N26" s="140"/>
      <c r="O26" s="141"/>
      <c r="P26" s="141"/>
      <c r="Q26" s="141"/>
      <c r="R26" s="141"/>
      <c r="S26" s="141"/>
      <c r="T26" s="141"/>
      <c r="U26" s="141"/>
      <c r="V26" s="142"/>
    </row>
    <row r="27" spans="2:22" ht="24" customHeight="1" x14ac:dyDescent="0.25">
      <c r="B27" s="132" t="s">
        <v>136</v>
      </c>
      <c r="C27" s="133"/>
      <c r="D27" s="133"/>
      <c r="E27" s="133"/>
      <c r="F27" s="133"/>
      <c r="G27" s="134"/>
      <c r="H27" s="139"/>
      <c r="I27" s="140"/>
      <c r="J27" s="140"/>
      <c r="K27" s="140"/>
      <c r="L27" s="140"/>
      <c r="M27" s="140"/>
      <c r="N27" s="140"/>
      <c r="O27" s="141"/>
      <c r="P27" s="141"/>
      <c r="Q27" s="141"/>
      <c r="R27" s="141"/>
      <c r="S27" s="141"/>
      <c r="T27" s="141"/>
      <c r="U27" s="141"/>
      <c r="V27" s="142"/>
    </row>
    <row r="28" spans="2:22" ht="24" customHeight="1" x14ac:dyDescent="0.25">
      <c r="B28" s="132" t="s">
        <v>93</v>
      </c>
      <c r="C28" s="133"/>
      <c r="D28" s="133"/>
      <c r="E28" s="133"/>
      <c r="F28" s="133"/>
      <c r="G28" s="134"/>
      <c r="H28" s="139"/>
      <c r="I28" s="140"/>
      <c r="J28" s="140"/>
      <c r="K28" s="140"/>
      <c r="L28" s="140"/>
      <c r="M28" s="140"/>
      <c r="N28" s="140"/>
      <c r="O28" s="141"/>
      <c r="P28" s="141"/>
      <c r="Q28" s="141"/>
      <c r="R28" s="141"/>
      <c r="S28" s="141"/>
      <c r="T28" s="141"/>
      <c r="U28" s="141"/>
      <c r="V28" s="142"/>
    </row>
    <row r="29" spans="2:22" ht="24" customHeight="1" x14ac:dyDescent="0.25">
      <c r="B29" s="132" t="s">
        <v>94</v>
      </c>
      <c r="C29" s="133"/>
      <c r="D29" s="133"/>
      <c r="E29" s="133"/>
      <c r="F29" s="133"/>
      <c r="G29" s="134"/>
      <c r="H29" s="139"/>
      <c r="I29" s="140"/>
      <c r="J29" s="140"/>
      <c r="K29" s="140"/>
      <c r="L29" s="140"/>
      <c r="M29" s="140"/>
      <c r="N29" s="140"/>
      <c r="O29" s="141"/>
      <c r="P29" s="141"/>
      <c r="Q29" s="141"/>
      <c r="R29" s="141"/>
      <c r="S29" s="141"/>
      <c r="T29" s="141"/>
      <c r="U29" s="141"/>
      <c r="V29" s="142"/>
    </row>
    <row r="30" spans="2:22" ht="24" customHeight="1" x14ac:dyDescent="0.25">
      <c r="B30" s="132" t="s">
        <v>87</v>
      </c>
      <c r="C30" s="133"/>
      <c r="D30" s="133"/>
      <c r="E30" s="133"/>
      <c r="F30" s="133"/>
      <c r="G30" s="134"/>
      <c r="H30" s="139"/>
      <c r="I30" s="140"/>
      <c r="J30" s="140"/>
      <c r="K30" s="140"/>
      <c r="L30" s="140"/>
      <c r="M30" s="140"/>
      <c r="N30" s="140"/>
      <c r="O30" s="141"/>
      <c r="P30" s="141"/>
      <c r="Q30" s="141"/>
      <c r="R30" s="141"/>
      <c r="S30" s="141"/>
      <c r="T30" s="141"/>
      <c r="U30" s="141"/>
      <c r="V30" s="142"/>
    </row>
    <row r="31" spans="2:22" ht="15" customHeight="1" x14ac:dyDescent="0.25">
      <c r="B31" s="30"/>
      <c r="C31" s="30"/>
      <c r="M31" s="6"/>
    </row>
    <row r="32" spans="2:22" ht="15" customHeight="1" x14ac:dyDescent="0.25">
      <c r="B32" s="30"/>
      <c r="C32" s="30"/>
      <c r="M32" s="6"/>
    </row>
    <row r="33" spans="2:22" ht="15" customHeight="1" x14ac:dyDescent="0.3">
      <c r="B33" s="7" t="s">
        <v>95</v>
      </c>
      <c r="M33" s="6"/>
    </row>
    <row r="34" spans="2:22" ht="18.600000000000001" customHeight="1" x14ac:dyDescent="0.25">
      <c r="B34" s="60" t="s">
        <v>88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</row>
    <row r="35" spans="2:22" ht="40.35" customHeight="1" x14ac:dyDescent="0.25"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5"/>
    </row>
    <row r="36" spans="2:22" ht="15" customHeight="1" x14ac:dyDescent="0.25">
      <c r="B36" s="111"/>
      <c r="C36" s="111"/>
      <c r="E36" s="61"/>
      <c r="F36" s="61"/>
      <c r="M36" s="6"/>
    </row>
    <row r="37" spans="2:22" x14ac:dyDescent="0.25">
      <c r="B37" s="30"/>
      <c r="C37" s="30"/>
    </row>
    <row r="38" spans="2:22" ht="20.25" customHeight="1" x14ac:dyDescent="0.3">
      <c r="B38" s="7" t="s">
        <v>96</v>
      </c>
      <c r="C38" s="8"/>
      <c r="D38" s="8"/>
      <c r="E38" s="8"/>
      <c r="F38" s="8"/>
      <c r="G38" s="8"/>
      <c r="H38" s="8"/>
      <c r="I38" s="8"/>
      <c r="J38" s="8"/>
      <c r="M38" s="6"/>
    </row>
    <row r="39" spans="2:22" s="8" customFormat="1" ht="19.350000000000001" customHeight="1" x14ac:dyDescent="0.25">
      <c r="B39" s="60" t="s">
        <v>69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</row>
    <row r="40" spans="2:22" ht="24.95" customHeight="1" x14ac:dyDescent="0.25">
      <c r="B40" s="9" t="s">
        <v>2</v>
      </c>
      <c r="H40" s="10"/>
      <c r="V40" s="11" t="str">
        <f>CONCATENATE("Napsáno ",LEN(B41)," z 900 znaků")</f>
        <v>Napsáno 0 z 900 znaků</v>
      </c>
    </row>
    <row r="41" spans="2:22" ht="99.95" customHeight="1" x14ac:dyDescent="0.25"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5"/>
    </row>
    <row r="42" spans="2:22" x14ac:dyDescent="0.25">
      <c r="B42" s="111"/>
      <c r="C42" s="111"/>
    </row>
    <row r="43" spans="2:22" x14ac:dyDescent="0.25">
      <c r="B43" s="30"/>
      <c r="C43" s="30"/>
    </row>
    <row r="44" spans="2:22" ht="18.75" x14ac:dyDescent="0.25">
      <c r="B44" s="13" t="s">
        <v>97</v>
      </c>
    </row>
    <row r="45" spans="2:22" x14ac:dyDescent="0.25">
      <c r="B45" s="14" t="s">
        <v>3</v>
      </c>
    </row>
    <row r="46" spans="2:22" ht="24.95" customHeight="1" x14ac:dyDescent="0.25">
      <c r="B46" s="9" t="s">
        <v>2</v>
      </c>
      <c r="H46" s="10"/>
      <c r="V46" s="11" t="str">
        <f>CONCATENATE("Napsáno ",LEN(B47)," z 900 znaků")</f>
        <v>Napsáno 0 z 900 znaků</v>
      </c>
    </row>
    <row r="47" spans="2:22" ht="99.95" customHeight="1" x14ac:dyDescent="0.25"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5"/>
    </row>
    <row r="48" spans="2:22" x14ac:dyDescent="0.25">
      <c r="B48" s="111"/>
      <c r="C48" s="111"/>
    </row>
    <row r="49" spans="2:22" x14ac:dyDescent="0.25">
      <c r="B49" s="30"/>
      <c r="C49" s="30"/>
    </row>
    <row r="50" spans="2:22" ht="18.75" x14ac:dyDescent="0.25">
      <c r="B50" s="13" t="s">
        <v>108</v>
      </c>
    </row>
    <row r="51" spans="2:22" ht="36.75" customHeight="1" x14ac:dyDescent="0.25">
      <c r="B51" s="74" t="s">
        <v>113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</row>
    <row r="52" spans="2:22" ht="18.75" customHeight="1" x14ac:dyDescent="0.25">
      <c r="B52" s="15" t="s">
        <v>109</v>
      </c>
    </row>
    <row r="53" spans="2:22" ht="19.5" customHeight="1" x14ac:dyDescent="0.25">
      <c r="B53" s="9" t="s">
        <v>4</v>
      </c>
      <c r="H53" s="10"/>
      <c r="V53" s="11" t="str">
        <f>CONCATENATE("Napsáno ",LEN(B54)," ze 450 znaků")</f>
        <v>Napsáno 0 ze 450 znaků</v>
      </c>
    </row>
    <row r="54" spans="2:22" ht="60" customHeight="1" x14ac:dyDescent="0.25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5"/>
    </row>
    <row r="55" spans="2:22" x14ac:dyDescent="0.25">
      <c r="B55" s="111"/>
      <c r="C55" s="111"/>
    </row>
    <row r="56" spans="2:22" x14ac:dyDescent="0.25">
      <c r="B56" s="30"/>
      <c r="C56" s="30"/>
    </row>
    <row r="57" spans="2:22" ht="18.75" x14ac:dyDescent="0.25">
      <c r="B57" s="13" t="s">
        <v>98</v>
      </c>
    </row>
    <row r="58" spans="2:22" ht="40.35" customHeight="1" x14ac:dyDescent="0.25">
      <c r="B58" s="62" t="s">
        <v>70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</row>
    <row r="59" spans="2:22" ht="59.45" customHeight="1" x14ac:dyDescent="0.25">
      <c r="B59" s="62" t="s">
        <v>73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</row>
    <row r="60" spans="2:22" ht="16.5" customHeight="1" x14ac:dyDescent="0.25">
      <c r="B60" s="9" t="s">
        <v>5</v>
      </c>
      <c r="H60" s="10"/>
      <c r="V60" s="11" t="str">
        <f>CONCATENATE("Napsáno ",LEN(B61)," z 3600 znaků")</f>
        <v>Napsáno 0 z 3600 znaků</v>
      </c>
    </row>
    <row r="61" spans="2:22" ht="275.10000000000002" customHeight="1" x14ac:dyDescent="0.25">
      <c r="B61" s="63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5"/>
    </row>
    <row r="62" spans="2:22" x14ac:dyDescent="0.25">
      <c r="B62" s="61"/>
      <c r="C62" s="61"/>
    </row>
    <row r="63" spans="2:22" ht="13.7" customHeight="1" x14ac:dyDescent="0.25">
      <c r="B63" s="9" t="s">
        <v>72</v>
      </c>
      <c r="C63" s="30"/>
      <c r="V63" s="11" t="str">
        <f>CONCATENATE("Napsáno ",LEN(B64)," z 600 znaků")</f>
        <v>Napsáno 0 z 600 znaků</v>
      </c>
    </row>
    <row r="64" spans="2:22" ht="60" customHeight="1" x14ac:dyDescent="0.25">
      <c r="B64" s="75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</row>
    <row r="65" spans="2:22" ht="13.7" customHeight="1" x14ac:dyDescent="0.25">
      <c r="B65" s="111"/>
      <c r="C65" s="111"/>
    </row>
    <row r="66" spans="2:22" ht="13.7" customHeight="1" x14ac:dyDescent="0.25">
      <c r="B66" s="30"/>
      <c r="C66" s="30"/>
    </row>
    <row r="67" spans="2:22" ht="18.75" x14ac:dyDescent="0.25">
      <c r="B67" s="13" t="s">
        <v>99</v>
      </c>
    </row>
    <row r="68" spans="2:22" ht="76.5" customHeight="1" x14ac:dyDescent="0.25">
      <c r="B68" s="62" t="s">
        <v>110</v>
      </c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</row>
    <row r="69" spans="2:22" x14ac:dyDescent="0.25">
      <c r="B69" s="9" t="s">
        <v>5</v>
      </c>
      <c r="H69" s="10"/>
      <c r="V69" s="11" t="str">
        <f>CONCATENATE("Napsáno ",LEN(B70)," z 3600 znaků")</f>
        <v>Napsáno 0 z 3600 znaků</v>
      </c>
    </row>
    <row r="70" spans="2:22" ht="275.10000000000002" customHeight="1" x14ac:dyDescent="0.25"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5"/>
    </row>
    <row r="71" spans="2:22" x14ac:dyDescent="0.25">
      <c r="B71" s="111"/>
      <c r="C71" s="111"/>
    </row>
    <row r="72" spans="2:22" x14ac:dyDescent="0.25">
      <c r="B72" s="30"/>
      <c r="C72" s="30"/>
    </row>
    <row r="73" spans="2:22" ht="18.75" x14ac:dyDescent="0.25">
      <c r="B73" s="13" t="s">
        <v>71</v>
      </c>
    </row>
    <row r="74" spans="2:22" ht="49.5" customHeight="1" x14ac:dyDescent="0.25">
      <c r="B74" s="62" t="s">
        <v>111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</row>
    <row r="75" spans="2:22" ht="15.75" x14ac:dyDescent="0.25">
      <c r="B75" s="15" t="s">
        <v>6</v>
      </c>
    </row>
    <row r="76" spans="2:22" x14ac:dyDescent="0.25">
      <c r="B76" s="10" t="s">
        <v>7</v>
      </c>
    </row>
    <row r="77" spans="2:22" ht="16.5" customHeight="1" x14ac:dyDescent="0.25">
      <c r="B77" s="9" t="s">
        <v>2</v>
      </c>
      <c r="H77" s="10"/>
      <c r="V77" s="11" t="str">
        <f>CONCATENATE("Napsáno ",LEN(B78)," z 900 znaků")</f>
        <v>Napsáno 0 z 900 znaků</v>
      </c>
    </row>
    <row r="78" spans="2:22" ht="150" customHeight="1" x14ac:dyDescent="0.25">
      <c r="B78" s="71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3"/>
    </row>
    <row r="79" spans="2:22" ht="22.5" customHeight="1" x14ac:dyDescent="0.25">
      <c r="B79" s="15" t="s">
        <v>8</v>
      </c>
    </row>
    <row r="80" spans="2:22" ht="34.35" customHeight="1" x14ac:dyDescent="0.25">
      <c r="B80" s="60" t="s">
        <v>9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</row>
    <row r="81" spans="2:22" ht="18" customHeight="1" x14ac:dyDescent="0.25">
      <c r="B81" s="9" t="s">
        <v>2</v>
      </c>
      <c r="H81" s="10"/>
      <c r="V81" s="11" t="str">
        <f>CONCATENATE("Napsáno ",LEN(B82)," z 900 znaků")</f>
        <v>Napsáno 0 z 900 znaků</v>
      </c>
    </row>
    <row r="82" spans="2:22" ht="150" customHeight="1" x14ac:dyDescent="0.25">
      <c r="B82" s="71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3"/>
    </row>
    <row r="83" spans="2:22" ht="24.75" customHeight="1" x14ac:dyDescent="0.25">
      <c r="B83" s="15" t="s">
        <v>10</v>
      </c>
    </row>
    <row r="84" spans="2:22" ht="50.25" customHeight="1" x14ac:dyDescent="0.25">
      <c r="B84" s="60" t="s">
        <v>112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</row>
    <row r="85" spans="2:22" ht="16.5" customHeight="1" x14ac:dyDescent="0.25">
      <c r="B85" s="9" t="s">
        <v>2</v>
      </c>
      <c r="H85" s="10"/>
      <c r="V85" s="11" t="str">
        <f>CONCATENATE("Napsáno ",LEN(B86)," z 900 znaků")</f>
        <v>Napsáno 0 z 900 znaků</v>
      </c>
    </row>
    <row r="86" spans="2:22" ht="150" customHeight="1" x14ac:dyDescent="0.25">
      <c r="B86" s="71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3"/>
    </row>
    <row r="87" spans="2:22" ht="23.25" customHeight="1" x14ac:dyDescent="0.25">
      <c r="B87" s="15" t="s">
        <v>11</v>
      </c>
    </row>
    <row r="88" spans="2:22" ht="64.5" customHeight="1" x14ac:dyDescent="0.25">
      <c r="B88" s="60" t="s">
        <v>12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</row>
    <row r="89" spans="2:22" ht="18" customHeight="1" x14ac:dyDescent="0.25">
      <c r="B89" s="9" t="s">
        <v>2</v>
      </c>
      <c r="H89" s="10"/>
      <c r="V89" s="11" t="str">
        <f>CONCATENATE("Napsáno ",LEN(B90)," z 900 znaků")</f>
        <v>Napsáno 0 z 900 znaků</v>
      </c>
    </row>
    <row r="90" spans="2:22" ht="150" customHeight="1" x14ac:dyDescent="0.25">
      <c r="B90" s="71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3"/>
    </row>
    <row r="91" spans="2:22" x14ac:dyDescent="0.25">
      <c r="B91" s="111"/>
      <c r="C91" s="111"/>
    </row>
    <row r="92" spans="2:22" x14ac:dyDescent="0.25">
      <c r="B92" s="30"/>
      <c r="C92" s="30"/>
    </row>
    <row r="93" spans="2:22" ht="18.75" x14ac:dyDescent="0.25">
      <c r="B93" s="13" t="s">
        <v>100</v>
      </c>
    </row>
    <row r="94" spans="2:22" x14ac:dyDescent="0.25">
      <c r="B94" s="60" t="s">
        <v>13</v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</row>
    <row r="95" spans="2:22" ht="31.35" customHeight="1" x14ac:dyDescent="0.25">
      <c r="B95" s="66" t="s">
        <v>14</v>
      </c>
      <c r="C95" s="106"/>
      <c r="D95" s="106"/>
      <c r="E95" s="106"/>
      <c r="F95" s="67"/>
      <c r="G95" s="66" t="s">
        <v>15</v>
      </c>
      <c r="H95" s="67"/>
      <c r="I95" s="66" t="s">
        <v>16</v>
      </c>
      <c r="J95" s="67"/>
      <c r="K95" s="66" t="s">
        <v>17</v>
      </c>
      <c r="L95" s="67"/>
      <c r="M95" s="66" t="s">
        <v>18</v>
      </c>
      <c r="N95" s="67"/>
      <c r="O95" s="66" t="s">
        <v>19</v>
      </c>
      <c r="P95" s="67"/>
      <c r="Q95" s="66" t="s">
        <v>20</v>
      </c>
      <c r="R95" s="67"/>
      <c r="S95" s="66" t="s">
        <v>21</v>
      </c>
      <c r="T95" s="67"/>
      <c r="U95" s="66" t="s">
        <v>22</v>
      </c>
      <c r="V95" s="67"/>
    </row>
    <row r="96" spans="2:22" ht="28.35" customHeight="1" x14ac:dyDescent="0.25">
      <c r="B96" s="107" t="s">
        <v>23</v>
      </c>
      <c r="C96" s="56" t="s">
        <v>24</v>
      </c>
      <c r="D96" s="57"/>
      <c r="E96" s="57"/>
      <c r="F96" s="58"/>
      <c r="G96" s="68"/>
      <c r="H96" s="70"/>
      <c r="I96" s="68"/>
      <c r="J96" s="70"/>
      <c r="K96" s="68"/>
      <c r="L96" s="70"/>
      <c r="M96" s="68"/>
      <c r="N96" s="70"/>
      <c r="O96" s="68"/>
      <c r="P96" s="70"/>
      <c r="Q96" s="68"/>
      <c r="R96" s="70"/>
      <c r="S96" s="68"/>
      <c r="T96" s="70"/>
      <c r="U96" s="68"/>
      <c r="V96" s="70"/>
    </row>
    <row r="97" spans="2:22" ht="25.7" customHeight="1" x14ac:dyDescent="0.25">
      <c r="B97" s="108"/>
      <c r="C97" s="56" t="s">
        <v>25</v>
      </c>
      <c r="D97" s="57"/>
      <c r="E97" s="57"/>
      <c r="F97" s="58"/>
      <c r="G97" s="68"/>
      <c r="H97" s="70"/>
      <c r="I97" s="68"/>
      <c r="J97" s="70"/>
      <c r="K97" s="68"/>
      <c r="L97" s="70"/>
      <c r="M97" s="68"/>
      <c r="N97" s="70"/>
      <c r="O97" s="68"/>
      <c r="P97" s="70"/>
      <c r="Q97" s="68"/>
      <c r="R97" s="70"/>
      <c r="S97" s="68"/>
      <c r="T97" s="70"/>
      <c r="U97" s="68"/>
      <c r="V97" s="70"/>
    </row>
    <row r="98" spans="2:22" ht="32.450000000000003" customHeight="1" x14ac:dyDescent="0.25">
      <c r="B98" s="108"/>
      <c r="C98" s="56" t="s">
        <v>26</v>
      </c>
      <c r="D98" s="57"/>
      <c r="E98" s="57"/>
      <c r="F98" s="58"/>
      <c r="G98" s="68"/>
      <c r="H98" s="70"/>
      <c r="I98" s="68"/>
      <c r="J98" s="70"/>
      <c r="K98" s="68"/>
      <c r="L98" s="70"/>
      <c r="M98" s="68"/>
      <c r="N98" s="70"/>
      <c r="O98" s="68"/>
      <c r="P98" s="70"/>
      <c r="Q98" s="68"/>
      <c r="R98" s="70"/>
      <c r="S98" s="68"/>
      <c r="T98" s="70"/>
      <c r="U98" s="68"/>
      <c r="V98" s="70"/>
    </row>
    <row r="99" spans="2:22" ht="24.6" customHeight="1" x14ac:dyDescent="0.25">
      <c r="B99" s="109"/>
      <c r="C99" s="53" t="s">
        <v>27</v>
      </c>
      <c r="D99" s="54"/>
      <c r="E99" s="54"/>
      <c r="F99" s="55"/>
      <c r="G99" s="44">
        <f>SUM(G96:H98)</f>
        <v>0</v>
      </c>
      <c r="H99" s="45"/>
      <c r="I99" s="44">
        <f t="shared" ref="I99" si="0">SUM(I96:J98)</f>
        <v>0</v>
      </c>
      <c r="J99" s="45"/>
      <c r="K99" s="44">
        <f t="shared" ref="K99" si="1">SUM(K96:L98)</f>
        <v>0</v>
      </c>
      <c r="L99" s="45"/>
      <c r="M99" s="44">
        <f t="shared" ref="M99" si="2">SUM(M96:N98)</f>
        <v>0</v>
      </c>
      <c r="N99" s="45"/>
      <c r="O99" s="44">
        <f t="shared" ref="O99" si="3">SUM(O96:P98)</f>
        <v>0</v>
      </c>
      <c r="P99" s="45"/>
      <c r="Q99" s="44">
        <f t="shared" ref="Q99" si="4">SUM(Q96:R98)</f>
        <v>0</v>
      </c>
      <c r="R99" s="45"/>
      <c r="S99" s="44">
        <f t="shared" ref="S99" si="5">SUM(S96:T98)</f>
        <v>0</v>
      </c>
      <c r="T99" s="45"/>
      <c r="U99" s="44">
        <f t="shared" ref="U99" si="6">SUM(U96:V98)</f>
        <v>0</v>
      </c>
      <c r="V99" s="45"/>
    </row>
    <row r="100" spans="2:22" ht="22.7" customHeight="1" x14ac:dyDescent="0.25">
      <c r="B100" s="107" t="s">
        <v>28</v>
      </c>
      <c r="C100" s="56" t="s">
        <v>29</v>
      </c>
      <c r="D100" s="57"/>
      <c r="E100" s="57"/>
      <c r="F100" s="58"/>
      <c r="G100" s="68"/>
      <c r="H100" s="70"/>
      <c r="I100" s="68"/>
      <c r="J100" s="70"/>
      <c r="K100" s="68"/>
      <c r="L100" s="70"/>
      <c r="M100" s="68"/>
      <c r="N100" s="70"/>
      <c r="O100" s="68"/>
      <c r="P100" s="70"/>
      <c r="Q100" s="68"/>
      <c r="R100" s="70"/>
      <c r="S100" s="68"/>
      <c r="T100" s="70"/>
      <c r="U100" s="68"/>
      <c r="V100" s="70"/>
    </row>
    <row r="101" spans="2:22" ht="27" customHeight="1" x14ac:dyDescent="0.25">
      <c r="B101" s="108"/>
      <c r="C101" s="56" t="s">
        <v>30</v>
      </c>
      <c r="D101" s="57"/>
      <c r="E101" s="57"/>
      <c r="F101" s="58"/>
      <c r="G101" s="68"/>
      <c r="H101" s="70"/>
      <c r="I101" s="68"/>
      <c r="J101" s="70"/>
      <c r="K101" s="68"/>
      <c r="L101" s="70"/>
      <c r="M101" s="68"/>
      <c r="N101" s="70"/>
      <c r="O101" s="68"/>
      <c r="P101" s="70"/>
      <c r="Q101" s="68"/>
      <c r="R101" s="70"/>
      <c r="S101" s="68"/>
      <c r="T101" s="70"/>
      <c r="U101" s="68"/>
      <c r="V101" s="70"/>
    </row>
    <row r="102" spans="2:22" ht="26.45" customHeight="1" x14ac:dyDescent="0.25">
      <c r="B102" s="109"/>
      <c r="C102" s="53" t="s">
        <v>31</v>
      </c>
      <c r="D102" s="54"/>
      <c r="E102" s="54"/>
      <c r="F102" s="55"/>
      <c r="G102" s="44">
        <f>SUM(G100:H101)</f>
        <v>0</v>
      </c>
      <c r="H102" s="45"/>
      <c r="I102" s="44">
        <f t="shared" ref="I102" si="7">SUM(I100:J101)</f>
        <v>0</v>
      </c>
      <c r="J102" s="45"/>
      <c r="K102" s="44">
        <f t="shared" ref="K102" si="8">SUM(K100:L101)</f>
        <v>0</v>
      </c>
      <c r="L102" s="45"/>
      <c r="M102" s="44">
        <f t="shared" ref="M102" si="9">SUM(M100:N101)</f>
        <v>0</v>
      </c>
      <c r="N102" s="45"/>
      <c r="O102" s="44">
        <f t="shared" ref="O102" si="10">SUM(O100:P101)</f>
        <v>0</v>
      </c>
      <c r="P102" s="45"/>
      <c r="Q102" s="44">
        <f t="shared" ref="Q102" si="11">SUM(Q100:R101)</f>
        <v>0</v>
      </c>
      <c r="R102" s="45"/>
      <c r="S102" s="44">
        <f t="shared" ref="S102" si="12">SUM(S100:T101)</f>
        <v>0</v>
      </c>
      <c r="T102" s="45"/>
      <c r="U102" s="44">
        <v>0</v>
      </c>
      <c r="V102" s="45"/>
    </row>
    <row r="103" spans="2:22" ht="28.7" customHeight="1" x14ac:dyDescent="0.25">
      <c r="B103" s="66" t="s">
        <v>32</v>
      </c>
      <c r="C103" s="106"/>
      <c r="D103" s="106"/>
      <c r="E103" s="106"/>
      <c r="F103" s="67"/>
      <c r="G103" s="46">
        <f>SUM(G99+G102)</f>
        <v>0</v>
      </c>
      <c r="H103" s="47"/>
      <c r="I103" s="46">
        <f t="shared" ref="I103" si="13">SUM(I99+I102)</f>
        <v>0</v>
      </c>
      <c r="J103" s="47"/>
      <c r="K103" s="46">
        <f t="shared" ref="K103" si="14">SUM(K99+K102)</f>
        <v>0</v>
      </c>
      <c r="L103" s="47"/>
      <c r="M103" s="46">
        <f t="shared" ref="M103" si="15">SUM(M99+M102)</f>
        <v>0</v>
      </c>
      <c r="N103" s="47"/>
      <c r="O103" s="46">
        <f t="shared" ref="O103" si="16">SUM(O99+O102)</f>
        <v>0</v>
      </c>
      <c r="P103" s="47"/>
      <c r="Q103" s="46">
        <f t="shared" ref="Q103" si="17">SUM(Q99+Q102)</f>
        <v>0</v>
      </c>
      <c r="R103" s="47"/>
      <c r="S103" s="46">
        <f t="shared" ref="S103" si="18">SUM(S99+S102)</f>
        <v>0</v>
      </c>
      <c r="T103" s="47"/>
      <c r="U103" s="46">
        <f t="shared" ref="U103" si="19">SUM(U99+U102)</f>
        <v>0</v>
      </c>
      <c r="V103" s="47"/>
    </row>
    <row r="104" spans="2:22" x14ac:dyDescent="0.25">
      <c r="B104" s="30"/>
      <c r="C104" s="30"/>
    </row>
    <row r="105" spans="2:22" ht="28.35" customHeight="1" x14ac:dyDescent="0.25">
      <c r="B105" s="51" t="s">
        <v>33</v>
      </c>
      <c r="C105" s="51"/>
      <c r="D105" s="51"/>
      <c r="E105" s="51"/>
      <c r="F105" s="51"/>
      <c r="G105" s="52">
        <f>SUM(G103:V103)</f>
        <v>0</v>
      </c>
      <c r="H105" s="52"/>
      <c r="I105" s="52"/>
      <c r="J105" s="52"/>
    </row>
    <row r="106" spans="2:22" x14ac:dyDescent="0.25">
      <c r="B106" s="30"/>
      <c r="C106" s="30"/>
    </row>
    <row r="107" spans="2:22" ht="22.5" customHeight="1" x14ac:dyDescent="0.25">
      <c r="B107" s="15" t="s">
        <v>34</v>
      </c>
    </row>
    <row r="108" spans="2:22" ht="17.25" customHeight="1" x14ac:dyDescent="0.25">
      <c r="B108" s="16" t="s">
        <v>35</v>
      </c>
    </row>
    <row r="109" spans="2:22" ht="17.25" customHeight="1" x14ac:dyDescent="0.25">
      <c r="B109" s="9" t="s">
        <v>2</v>
      </c>
      <c r="H109" s="10"/>
      <c r="V109" s="11" t="str">
        <f>CONCATENATE("Napsáno ",LEN(B110)," z 900 znaků")</f>
        <v>Napsáno 0 z 900 znaků</v>
      </c>
    </row>
    <row r="110" spans="2:22" ht="150" customHeight="1" x14ac:dyDescent="0.25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5"/>
    </row>
    <row r="111" spans="2:22" x14ac:dyDescent="0.25">
      <c r="B111" s="111"/>
      <c r="C111" s="111"/>
    </row>
    <row r="112" spans="2:22" x14ac:dyDescent="0.25">
      <c r="B112" s="30"/>
      <c r="C112" s="30"/>
    </row>
    <row r="113" spans="2:26" ht="18.75" x14ac:dyDescent="0.25">
      <c r="B113" s="13" t="s">
        <v>101</v>
      </c>
    </row>
    <row r="114" spans="2:26" ht="19.5" customHeight="1" x14ac:dyDescent="0.25">
      <c r="B114" s="105" t="s">
        <v>144</v>
      </c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</row>
    <row r="115" spans="2:26" ht="34.5" customHeight="1" x14ac:dyDescent="0.25">
      <c r="B115" s="51" t="s">
        <v>36</v>
      </c>
      <c r="C115" s="51"/>
      <c r="D115" s="51"/>
      <c r="E115" s="51" t="s">
        <v>145</v>
      </c>
      <c r="F115" s="51"/>
      <c r="G115" s="51" t="s">
        <v>37</v>
      </c>
      <c r="H115" s="51"/>
      <c r="I115" s="51"/>
      <c r="J115" s="51"/>
      <c r="K115" s="51" t="s">
        <v>38</v>
      </c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</row>
    <row r="116" spans="2:26" ht="30" customHeight="1" x14ac:dyDescent="0.25">
      <c r="B116" s="48" t="s">
        <v>83</v>
      </c>
      <c r="C116" s="48"/>
      <c r="D116" s="48"/>
      <c r="E116" s="49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</row>
    <row r="117" spans="2:26" ht="30" customHeight="1" x14ac:dyDescent="0.25">
      <c r="B117" s="48" t="s">
        <v>83</v>
      </c>
      <c r="C117" s="48"/>
      <c r="D117" s="48"/>
      <c r="E117" s="131"/>
      <c r="F117" s="131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</row>
    <row r="118" spans="2:26" ht="30" customHeight="1" x14ac:dyDescent="0.25">
      <c r="B118" s="48" t="s">
        <v>83</v>
      </c>
      <c r="C118" s="48"/>
      <c r="D118" s="48"/>
      <c r="E118" s="131"/>
      <c r="F118" s="131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</row>
    <row r="119" spans="2:26" x14ac:dyDescent="0.25">
      <c r="B119" s="40" t="s">
        <v>137</v>
      </c>
      <c r="C119" s="40"/>
      <c r="D119" s="40"/>
      <c r="E119" s="41">
        <f>SUM(E116:F118)</f>
        <v>0</v>
      </c>
      <c r="F119" s="41"/>
    </row>
    <row r="120" spans="2:26" x14ac:dyDescent="0.25">
      <c r="B120" s="30"/>
      <c r="C120" s="30"/>
    </row>
    <row r="121" spans="2:26" ht="18.75" x14ac:dyDescent="0.25">
      <c r="B121" s="13" t="s">
        <v>102</v>
      </c>
    </row>
    <row r="122" spans="2:26" ht="66" customHeight="1" x14ac:dyDescent="0.25">
      <c r="B122" s="88" t="s">
        <v>39</v>
      </c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</row>
    <row r="123" spans="2:26" ht="21" customHeight="1" x14ac:dyDescent="0.25">
      <c r="B123" s="17" t="s">
        <v>40</v>
      </c>
    </row>
    <row r="124" spans="2:26" x14ac:dyDescent="0.25">
      <c r="B124" s="94" t="s">
        <v>41</v>
      </c>
      <c r="C124" s="94"/>
      <c r="D124" s="18">
        <v>2021</v>
      </c>
      <c r="H124" s="19">
        <v>1</v>
      </c>
      <c r="I124" s="19">
        <v>2</v>
      </c>
      <c r="J124" s="19">
        <v>3</v>
      </c>
      <c r="K124" s="19">
        <v>4</v>
      </c>
      <c r="L124" s="19">
        <v>5</v>
      </c>
      <c r="M124" s="19">
        <v>6</v>
      </c>
      <c r="N124" s="19">
        <v>7</v>
      </c>
      <c r="O124" s="19">
        <v>8</v>
      </c>
      <c r="P124" s="19">
        <v>9</v>
      </c>
      <c r="Q124" s="19">
        <v>10</v>
      </c>
      <c r="R124" s="19">
        <v>11</v>
      </c>
      <c r="S124" s="19">
        <v>12</v>
      </c>
      <c r="T124" s="19">
        <v>13</v>
      </c>
      <c r="U124" s="19">
        <v>14</v>
      </c>
      <c r="V124" s="19">
        <v>15</v>
      </c>
    </row>
    <row r="125" spans="2:26" x14ac:dyDescent="0.25">
      <c r="H125" s="19" t="str">
        <f>CONCATENATE("1. pol. ",H126)</f>
        <v>1. pol. 2021</v>
      </c>
      <c r="I125" s="19" t="str">
        <f>CONCATENATE("2. pol. ",H126)</f>
        <v>2. pol. 2021</v>
      </c>
      <c r="J125" s="19" t="str">
        <f>CONCATENATE("1. pol. ",J126)</f>
        <v>1. pol. 2022</v>
      </c>
      <c r="K125" s="19" t="str">
        <f>CONCATENATE("2. pol. ",J126)</f>
        <v>2. pol. 2022</v>
      </c>
      <c r="L125" s="19" t="str">
        <f>CONCATENATE("1. pol. ",L126)</f>
        <v>1. pol. 2023</v>
      </c>
      <c r="M125" s="19" t="str">
        <f>CONCATENATE("2. pol. ",L126)</f>
        <v>2. pol. 2023</v>
      </c>
      <c r="N125" s="19" t="str">
        <f>CONCATENATE("1. pol. ",N126)</f>
        <v>1. pol. 2024</v>
      </c>
      <c r="O125" s="19" t="str">
        <f>CONCATENATE("2. pol. ",N126)</f>
        <v>2. pol. 2024</v>
      </c>
      <c r="P125" s="19" t="str">
        <f>CONCATENATE("1. pol. ",P126)</f>
        <v>1. pol. 2025</v>
      </c>
      <c r="Q125" s="19" t="str">
        <f>CONCATENATE("2. pol. ",P126)</f>
        <v>2. pol. 2025</v>
      </c>
      <c r="R125" s="19" t="str">
        <f>CONCATENATE("1. pol. ",R126)</f>
        <v>1. pol. 2026</v>
      </c>
      <c r="S125" s="19" t="str">
        <f>CONCATENATE("2. pol. ",R126)</f>
        <v>2. pol. 2026</v>
      </c>
      <c r="T125" s="19" t="str">
        <f>CONCATENATE("1. pol. ",T126)</f>
        <v>1. pol. 2027</v>
      </c>
      <c r="U125" s="19" t="str">
        <f>CONCATENATE("2. pol. ",T126)</f>
        <v>2. pol. 2027</v>
      </c>
      <c r="V125" s="19" t="str">
        <f>CONCATENATE("1. pol. ",V126)</f>
        <v>1. pol. 2028</v>
      </c>
    </row>
    <row r="126" spans="2:26" ht="15" customHeight="1" x14ac:dyDescent="0.25">
      <c r="B126" s="95" t="s">
        <v>42</v>
      </c>
      <c r="C126" s="96"/>
      <c r="D126" s="96"/>
      <c r="E126" s="97"/>
      <c r="F126" s="101" t="s">
        <v>43</v>
      </c>
      <c r="G126" s="101" t="s">
        <v>44</v>
      </c>
      <c r="H126" s="89">
        <f>D124</f>
        <v>2021</v>
      </c>
      <c r="I126" s="90"/>
      <c r="J126" s="89">
        <f>H126+1</f>
        <v>2022</v>
      </c>
      <c r="K126" s="90"/>
      <c r="L126" s="89">
        <f t="shared" ref="L126" si="20">J126+1</f>
        <v>2023</v>
      </c>
      <c r="M126" s="90"/>
      <c r="N126" s="89">
        <f t="shared" ref="N126" si="21">L126+1</f>
        <v>2024</v>
      </c>
      <c r="O126" s="90"/>
      <c r="P126" s="89">
        <f t="shared" ref="P126" si="22">N126+1</f>
        <v>2025</v>
      </c>
      <c r="Q126" s="90"/>
      <c r="R126" s="89">
        <f t="shared" ref="R126" si="23">P126+1</f>
        <v>2026</v>
      </c>
      <c r="S126" s="90"/>
      <c r="T126" s="89">
        <f t="shared" ref="T126" si="24">R126+1</f>
        <v>2027</v>
      </c>
      <c r="U126" s="90"/>
      <c r="V126" s="20">
        <f>T126+1</f>
        <v>2028</v>
      </c>
    </row>
    <row r="127" spans="2:26" ht="15" customHeight="1" x14ac:dyDescent="0.25">
      <c r="B127" s="98"/>
      <c r="C127" s="99"/>
      <c r="D127" s="99"/>
      <c r="E127" s="100"/>
      <c r="F127" s="102"/>
      <c r="G127" s="102"/>
      <c r="H127" s="21" t="s">
        <v>45</v>
      </c>
      <c r="I127" s="21" t="s">
        <v>46</v>
      </c>
      <c r="J127" s="21" t="s">
        <v>45</v>
      </c>
      <c r="K127" s="21" t="s">
        <v>46</v>
      </c>
      <c r="L127" s="21" t="s">
        <v>45</v>
      </c>
      <c r="M127" s="21" t="s">
        <v>46</v>
      </c>
      <c r="N127" s="21" t="s">
        <v>45</v>
      </c>
      <c r="O127" s="21" t="s">
        <v>46</v>
      </c>
      <c r="P127" s="21" t="s">
        <v>45</v>
      </c>
      <c r="Q127" s="21" t="s">
        <v>46</v>
      </c>
      <c r="R127" s="21" t="s">
        <v>45</v>
      </c>
      <c r="S127" s="21" t="s">
        <v>46</v>
      </c>
      <c r="T127" s="21" t="s">
        <v>45</v>
      </c>
      <c r="U127" s="21" t="s">
        <v>46</v>
      </c>
      <c r="V127" s="21" t="s">
        <v>45</v>
      </c>
    </row>
    <row r="128" spans="2:26" x14ac:dyDescent="0.25">
      <c r="B128" s="22" t="s">
        <v>47</v>
      </c>
      <c r="C128" s="91"/>
      <c r="D128" s="92"/>
      <c r="E128" s="93"/>
      <c r="F128" s="23"/>
      <c r="G128" s="23"/>
      <c r="H128" s="24">
        <f t="shared" ref="H128:V143" si="25">IF(OR(H$124=$Y128,H$124=$Z128,AND(H$124&gt;$Y128,H$124&lt;$Z128)),1,2)</f>
        <v>2</v>
      </c>
      <c r="I128" s="24">
        <f t="shared" si="25"/>
        <v>2</v>
      </c>
      <c r="J128" s="24">
        <f t="shared" si="25"/>
        <v>2</v>
      </c>
      <c r="K128" s="24">
        <f t="shared" si="25"/>
        <v>2</v>
      </c>
      <c r="L128" s="24">
        <f t="shared" si="25"/>
        <v>2</v>
      </c>
      <c r="M128" s="24">
        <f t="shared" si="25"/>
        <v>2</v>
      </c>
      <c r="N128" s="24">
        <f t="shared" si="25"/>
        <v>2</v>
      </c>
      <c r="O128" s="24">
        <f t="shared" si="25"/>
        <v>2</v>
      </c>
      <c r="P128" s="24">
        <f t="shared" si="25"/>
        <v>2</v>
      </c>
      <c r="Q128" s="24">
        <f t="shared" si="25"/>
        <v>2</v>
      </c>
      <c r="R128" s="24">
        <f t="shared" si="25"/>
        <v>2</v>
      </c>
      <c r="S128" s="24">
        <f t="shared" si="25"/>
        <v>2</v>
      </c>
      <c r="T128" s="24">
        <f t="shared" si="25"/>
        <v>2</v>
      </c>
      <c r="U128" s="24">
        <f t="shared" si="25"/>
        <v>2</v>
      </c>
      <c r="V128" s="24">
        <f t="shared" si="25"/>
        <v>2</v>
      </c>
      <c r="W128" s="25" t="str">
        <f>CONCATENATE("1. pol. ",$H$126)</f>
        <v>1. pol. 2021</v>
      </c>
      <c r="X128" s="25">
        <v>1</v>
      </c>
      <c r="Y128" s="25" t="str">
        <f>IF(F128="","",VLOOKUP(F128,$W$128:$X$142,2,FALSE))</f>
        <v/>
      </c>
      <c r="Z128" s="25" t="str">
        <f>IF(G128="","",VLOOKUP(G128,$W$128:$X$142,2,FALSE))</f>
        <v/>
      </c>
    </row>
    <row r="129" spans="2:26" x14ac:dyDescent="0.25">
      <c r="B129" s="22" t="s">
        <v>48</v>
      </c>
      <c r="C129" s="91"/>
      <c r="D129" s="92"/>
      <c r="E129" s="93"/>
      <c r="F129" s="23"/>
      <c r="G129" s="23"/>
      <c r="H129" s="24">
        <f t="shared" si="25"/>
        <v>2</v>
      </c>
      <c r="I129" s="24">
        <f t="shared" si="25"/>
        <v>2</v>
      </c>
      <c r="J129" s="24">
        <f t="shared" si="25"/>
        <v>2</v>
      </c>
      <c r="K129" s="24">
        <f t="shared" si="25"/>
        <v>2</v>
      </c>
      <c r="L129" s="24">
        <f t="shared" si="25"/>
        <v>2</v>
      </c>
      <c r="M129" s="24">
        <f t="shared" si="25"/>
        <v>2</v>
      </c>
      <c r="N129" s="24">
        <f t="shared" si="25"/>
        <v>2</v>
      </c>
      <c r="O129" s="24">
        <f t="shared" si="25"/>
        <v>2</v>
      </c>
      <c r="P129" s="24">
        <f t="shared" si="25"/>
        <v>2</v>
      </c>
      <c r="Q129" s="24">
        <f t="shared" si="25"/>
        <v>2</v>
      </c>
      <c r="R129" s="24">
        <f t="shared" si="25"/>
        <v>2</v>
      </c>
      <c r="S129" s="24">
        <f t="shared" si="25"/>
        <v>2</v>
      </c>
      <c r="T129" s="24">
        <f t="shared" si="25"/>
        <v>2</v>
      </c>
      <c r="U129" s="24">
        <f t="shared" si="25"/>
        <v>2</v>
      </c>
      <c r="V129" s="24">
        <f t="shared" si="25"/>
        <v>2</v>
      </c>
      <c r="W129" s="25" t="str">
        <f>CONCATENATE("2. pol. ",$H$126)</f>
        <v>2. pol. 2021</v>
      </c>
      <c r="X129" s="25">
        <v>2</v>
      </c>
      <c r="Y129" s="25" t="str">
        <f t="shared" ref="Y129:Z142" si="26">IF(F129="","",VLOOKUP(F129,$W$128:$X$142,2,FALSE))</f>
        <v/>
      </c>
      <c r="Z129" s="25" t="str">
        <f t="shared" si="26"/>
        <v/>
      </c>
    </row>
    <row r="130" spans="2:26" x14ac:dyDescent="0.25">
      <c r="B130" s="22" t="s">
        <v>49</v>
      </c>
      <c r="C130" s="91"/>
      <c r="D130" s="92"/>
      <c r="E130" s="93"/>
      <c r="F130" s="23"/>
      <c r="G130" s="23"/>
      <c r="H130" s="24">
        <f t="shared" si="25"/>
        <v>2</v>
      </c>
      <c r="I130" s="24" t="s">
        <v>106</v>
      </c>
      <c r="J130" s="24">
        <f t="shared" si="25"/>
        <v>2</v>
      </c>
      <c r="K130" s="24">
        <f t="shared" si="25"/>
        <v>2</v>
      </c>
      <c r="L130" s="24">
        <f t="shared" si="25"/>
        <v>2</v>
      </c>
      <c r="M130" s="24">
        <f t="shared" si="25"/>
        <v>2</v>
      </c>
      <c r="N130" s="24">
        <f t="shared" si="25"/>
        <v>2</v>
      </c>
      <c r="O130" s="24">
        <f t="shared" si="25"/>
        <v>2</v>
      </c>
      <c r="P130" s="24">
        <f t="shared" si="25"/>
        <v>2</v>
      </c>
      <c r="Q130" s="24">
        <f t="shared" si="25"/>
        <v>2</v>
      </c>
      <c r="R130" s="24">
        <f t="shared" si="25"/>
        <v>2</v>
      </c>
      <c r="S130" s="24">
        <f t="shared" si="25"/>
        <v>2</v>
      </c>
      <c r="T130" s="24">
        <f t="shared" si="25"/>
        <v>2</v>
      </c>
      <c r="U130" s="24">
        <f t="shared" si="25"/>
        <v>2</v>
      </c>
      <c r="V130" s="24">
        <f t="shared" si="25"/>
        <v>2</v>
      </c>
      <c r="W130" s="25" t="str">
        <f>CONCATENATE("1. pol. ",$H$126+1)</f>
        <v>1. pol. 2022</v>
      </c>
      <c r="X130" s="25">
        <v>3</v>
      </c>
      <c r="Y130" s="25" t="str">
        <f t="shared" si="26"/>
        <v/>
      </c>
      <c r="Z130" s="25" t="str">
        <f t="shared" si="26"/>
        <v/>
      </c>
    </row>
    <row r="131" spans="2:26" x14ac:dyDescent="0.25">
      <c r="B131" s="22" t="s">
        <v>50</v>
      </c>
      <c r="C131" s="91"/>
      <c r="D131" s="92"/>
      <c r="E131" s="93"/>
      <c r="F131" s="23"/>
      <c r="G131" s="23"/>
      <c r="H131" s="24">
        <f t="shared" si="25"/>
        <v>2</v>
      </c>
      <c r="I131" s="24">
        <f t="shared" si="25"/>
        <v>2</v>
      </c>
      <c r="J131" s="24">
        <f t="shared" si="25"/>
        <v>2</v>
      </c>
      <c r="K131" s="24">
        <f t="shared" si="25"/>
        <v>2</v>
      </c>
      <c r="L131" s="24">
        <f t="shared" si="25"/>
        <v>2</v>
      </c>
      <c r="M131" s="24">
        <f t="shared" si="25"/>
        <v>2</v>
      </c>
      <c r="N131" s="24">
        <f t="shared" si="25"/>
        <v>2</v>
      </c>
      <c r="O131" s="24">
        <f t="shared" si="25"/>
        <v>2</v>
      </c>
      <c r="P131" s="24">
        <f t="shared" si="25"/>
        <v>2</v>
      </c>
      <c r="Q131" s="24">
        <f t="shared" si="25"/>
        <v>2</v>
      </c>
      <c r="R131" s="24">
        <f t="shared" si="25"/>
        <v>2</v>
      </c>
      <c r="S131" s="24">
        <f t="shared" si="25"/>
        <v>2</v>
      </c>
      <c r="T131" s="24">
        <f t="shared" si="25"/>
        <v>2</v>
      </c>
      <c r="U131" s="24">
        <f t="shared" si="25"/>
        <v>2</v>
      </c>
      <c r="V131" s="24">
        <f t="shared" si="25"/>
        <v>2</v>
      </c>
      <c r="W131" s="25" t="str">
        <f>CONCATENATE("2. pol. ",$H$126+1)</f>
        <v>2. pol. 2022</v>
      </c>
      <c r="X131" s="25">
        <v>4</v>
      </c>
      <c r="Y131" s="25" t="str">
        <f t="shared" si="26"/>
        <v/>
      </c>
      <c r="Z131" s="25" t="str">
        <f t="shared" si="26"/>
        <v/>
      </c>
    </row>
    <row r="132" spans="2:26" x14ac:dyDescent="0.25">
      <c r="B132" s="22" t="s">
        <v>51</v>
      </c>
      <c r="C132" s="91"/>
      <c r="D132" s="92"/>
      <c r="E132" s="93"/>
      <c r="F132" s="23"/>
      <c r="G132" s="23"/>
      <c r="H132" s="24">
        <f t="shared" si="25"/>
        <v>2</v>
      </c>
      <c r="I132" s="24">
        <f t="shared" si="25"/>
        <v>2</v>
      </c>
      <c r="J132" s="24">
        <f t="shared" si="25"/>
        <v>2</v>
      </c>
      <c r="K132" s="24">
        <f t="shared" si="25"/>
        <v>2</v>
      </c>
      <c r="L132" s="24">
        <f t="shared" si="25"/>
        <v>2</v>
      </c>
      <c r="M132" s="24">
        <f t="shared" si="25"/>
        <v>2</v>
      </c>
      <c r="N132" s="24">
        <f t="shared" si="25"/>
        <v>2</v>
      </c>
      <c r="O132" s="24">
        <f t="shared" si="25"/>
        <v>2</v>
      </c>
      <c r="P132" s="24">
        <f t="shared" si="25"/>
        <v>2</v>
      </c>
      <c r="Q132" s="24">
        <f t="shared" si="25"/>
        <v>2</v>
      </c>
      <c r="R132" s="24">
        <f t="shared" si="25"/>
        <v>2</v>
      </c>
      <c r="S132" s="24">
        <f t="shared" si="25"/>
        <v>2</v>
      </c>
      <c r="T132" s="24">
        <f t="shared" si="25"/>
        <v>2</v>
      </c>
      <c r="U132" s="24">
        <f t="shared" si="25"/>
        <v>2</v>
      </c>
      <c r="V132" s="24">
        <f t="shared" si="25"/>
        <v>2</v>
      </c>
      <c r="W132" s="25" t="str">
        <f>CONCATENATE("1. pol. ",$H$126+2)</f>
        <v>1. pol. 2023</v>
      </c>
      <c r="X132" s="25">
        <v>5</v>
      </c>
      <c r="Y132" s="25" t="str">
        <f t="shared" si="26"/>
        <v/>
      </c>
      <c r="Z132" s="25" t="str">
        <f t="shared" si="26"/>
        <v/>
      </c>
    </row>
    <row r="133" spans="2:26" x14ac:dyDescent="0.25">
      <c r="B133" s="22" t="s">
        <v>52</v>
      </c>
      <c r="C133" s="91"/>
      <c r="D133" s="92"/>
      <c r="E133" s="93"/>
      <c r="F133" s="23"/>
      <c r="G133" s="23"/>
      <c r="H133" s="24">
        <f t="shared" si="25"/>
        <v>2</v>
      </c>
      <c r="I133" s="24">
        <f t="shared" si="25"/>
        <v>2</v>
      </c>
      <c r="J133" s="24">
        <f t="shared" si="25"/>
        <v>2</v>
      </c>
      <c r="K133" s="24">
        <f t="shared" si="25"/>
        <v>2</v>
      </c>
      <c r="L133" s="24">
        <f t="shared" si="25"/>
        <v>2</v>
      </c>
      <c r="M133" s="24">
        <f t="shared" si="25"/>
        <v>2</v>
      </c>
      <c r="N133" s="24">
        <f t="shared" si="25"/>
        <v>2</v>
      </c>
      <c r="O133" s="24">
        <f t="shared" si="25"/>
        <v>2</v>
      </c>
      <c r="P133" s="24">
        <f t="shared" si="25"/>
        <v>2</v>
      </c>
      <c r="Q133" s="24">
        <f t="shared" si="25"/>
        <v>2</v>
      </c>
      <c r="R133" s="24">
        <f t="shared" si="25"/>
        <v>2</v>
      </c>
      <c r="S133" s="24">
        <f t="shared" si="25"/>
        <v>2</v>
      </c>
      <c r="T133" s="24">
        <f t="shared" si="25"/>
        <v>2</v>
      </c>
      <c r="U133" s="24">
        <f t="shared" si="25"/>
        <v>2</v>
      </c>
      <c r="V133" s="24">
        <f t="shared" si="25"/>
        <v>2</v>
      </c>
      <c r="W133" s="25" t="str">
        <f>CONCATENATE("2. pol. ",$H$126+2)</f>
        <v>2. pol. 2023</v>
      </c>
      <c r="X133" s="25">
        <v>6</v>
      </c>
      <c r="Y133" s="25" t="str">
        <f t="shared" si="26"/>
        <v/>
      </c>
      <c r="Z133" s="25" t="str">
        <f t="shared" si="26"/>
        <v/>
      </c>
    </row>
    <row r="134" spans="2:26" x14ac:dyDescent="0.25">
      <c r="B134" s="22" t="s">
        <v>53</v>
      </c>
      <c r="C134" s="91"/>
      <c r="D134" s="92"/>
      <c r="E134" s="93"/>
      <c r="F134" s="23"/>
      <c r="G134" s="23"/>
      <c r="H134" s="24">
        <f t="shared" si="25"/>
        <v>2</v>
      </c>
      <c r="I134" s="24">
        <f t="shared" si="25"/>
        <v>2</v>
      </c>
      <c r="J134" s="24">
        <f t="shared" si="25"/>
        <v>2</v>
      </c>
      <c r="K134" s="24">
        <f t="shared" si="25"/>
        <v>2</v>
      </c>
      <c r="L134" s="24">
        <f t="shared" si="25"/>
        <v>2</v>
      </c>
      <c r="M134" s="24">
        <f t="shared" si="25"/>
        <v>2</v>
      </c>
      <c r="N134" s="24">
        <f t="shared" si="25"/>
        <v>2</v>
      </c>
      <c r="O134" s="24">
        <f t="shared" si="25"/>
        <v>2</v>
      </c>
      <c r="P134" s="24">
        <f t="shared" si="25"/>
        <v>2</v>
      </c>
      <c r="Q134" s="24">
        <f t="shared" si="25"/>
        <v>2</v>
      </c>
      <c r="R134" s="24">
        <f t="shared" si="25"/>
        <v>2</v>
      </c>
      <c r="S134" s="24">
        <f t="shared" si="25"/>
        <v>2</v>
      </c>
      <c r="T134" s="24">
        <f t="shared" si="25"/>
        <v>2</v>
      </c>
      <c r="U134" s="24">
        <f t="shared" si="25"/>
        <v>2</v>
      </c>
      <c r="V134" s="24">
        <f t="shared" si="25"/>
        <v>2</v>
      </c>
      <c r="W134" s="25" t="str">
        <f>CONCATENATE("1. pol. ",$H$126+3)</f>
        <v>1. pol. 2024</v>
      </c>
      <c r="X134" s="25">
        <v>7</v>
      </c>
      <c r="Y134" s="25" t="str">
        <f t="shared" si="26"/>
        <v/>
      </c>
      <c r="Z134" s="25" t="str">
        <f t="shared" si="26"/>
        <v/>
      </c>
    </row>
    <row r="135" spans="2:26" x14ac:dyDescent="0.25">
      <c r="B135" s="22" t="s">
        <v>54</v>
      </c>
      <c r="C135" s="91"/>
      <c r="D135" s="92"/>
      <c r="E135" s="93"/>
      <c r="F135" s="23"/>
      <c r="G135" s="23"/>
      <c r="H135" s="24">
        <f t="shared" si="25"/>
        <v>2</v>
      </c>
      <c r="I135" s="24">
        <f t="shared" si="25"/>
        <v>2</v>
      </c>
      <c r="J135" s="24">
        <f t="shared" si="25"/>
        <v>2</v>
      </c>
      <c r="K135" s="24">
        <f t="shared" si="25"/>
        <v>2</v>
      </c>
      <c r="L135" s="24">
        <f t="shared" si="25"/>
        <v>2</v>
      </c>
      <c r="M135" s="24">
        <f t="shared" si="25"/>
        <v>2</v>
      </c>
      <c r="N135" s="24">
        <f t="shared" si="25"/>
        <v>2</v>
      </c>
      <c r="O135" s="24">
        <f t="shared" si="25"/>
        <v>2</v>
      </c>
      <c r="P135" s="24">
        <f t="shared" si="25"/>
        <v>2</v>
      </c>
      <c r="Q135" s="24">
        <f t="shared" si="25"/>
        <v>2</v>
      </c>
      <c r="R135" s="24">
        <f t="shared" si="25"/>
        <v>2</v>
      </c>
      <c r="S135" s="24">
        <f t="shared" si="25"/>
        <v>2</v>
      </c>
      <c r="T135" s="24">
        <f t="shared" si="25"/>
        <v>2</v>
      </c>
      <c r="U135" s="24">
        <f t="shared" si="25"/>
        <v>2</v>
      </c>
      <c r="V135" s="24">
        <f t="shared" si="25"/>
        <v>2</v>
      </c>
      <c r="W135" s="25" t="str">
        <f>CONCATENATE("2. pol. ",$H$126+3)</f>
        <v>2. pol. 2024</v>
      </c>
      <c r="X135" s="25">
        <v>8</v>
      </c>
      <c r="Y135" s="25" t="str">
        <f t="shared" si="26"/>
        <v/>
      </c>
      <c r="Z135" s="25" t="str">
        <f t="shared" si="26"/>
        <v/>
      </c>
    </row>
    <row r="136" spans="2:26" x14ac:dyDescent="0.25">
      <c r="B136" s="22" t="s">
        <v>55</v>
      </c>
      <c r="C136" s="91"/>
      <c r="D136" s="92"/>
      <c r="E136" s="93"/>
      <c r="F136" s="23"/>
      <c r="G136" s="23"/>
      <c r="H136" s="24">
        <f t="shared" si="25"/>
        <v>2</v>
      </c>
      <c r="I136" s="24">
        <f t="shared" si="25"/>
        <v>2</v>
      </c>
      <c r="J136" s="24">
        <f t="shared" si="25"/>
        <v>2</v>
      </c>
      <c r="K136" s="24">
        <f t="shared" si="25"/>
        <v>2</v>
      </c>
      <c r="L136" s="24">
        <f t="shared" si="25"/>
        <v>2</v>
      </c>
      <c r="M136" s="24">
        <f t="shared" si="25"/>
        <v>2</v>
      </c>
      <c r="N136" s="24">
        <f t="shared" si="25"/>
        <v>2</v>
      </c>
      <c r="O136" s="24">
        <f t="shared" si="25"/>
        <v>2</v>
      </c>
      <c r="P136" s="24">
        <f t="shared" si="25"/>
        <v>2</v>
      </c>
      <c r="Q136" s="24">
        <f t="shared" si="25"/>
        <v>2</v>
      </c>
      <c r="R136" s="24">
        <f t="shared" si="25"/>
        <v>2</v>
      </c>
      <c r="S136" s="24">
        <f t="shared" si="25"/>
        <v>2</v>
      </c>
      <c r="T136" s="24">
        <f t="shared" si="25"/>
        <v>2</v>
      </c>
      <c r="U136" s="24">
        <f t="shared" si="25"/>
        <v>2</v>
      </c>
      <c r="V136" s="24">
        <f t="shared" si="25"/>
        <v>2</v>
      </c>
      <c r="W136" s="25" t="str">
        <f>CONCATENATE("1. pol. ",$H$126+4)</f>
        <v>1. pol. 2025</v>
      </c>
      <c r="X136" s="25">
        <v>9</v>
      </c>
      <c r="Y136" s="25" t="str">
        <f t="shared" si="26"/>
        <v/>
      </c>
      <c r="Z136" s="25" t="str">
        <f t="shared" si="26"/>
        <v/>
      </c>
    </row>
    <row r="137" spans="2:26" x14ac:dyDescent="0.25">
      <c r="B137" s="22" t="s">
        <v>56</v>
      </c>
      <c r="C137" s="91"/>
      <c r="D137" s="92"/>
      <c r="E137" s="93"/>
      <c r="F137" s="23"/>
      <c r="G137" s="23"/>
      <c r="H137" s="24">
        <f t="shared" si="25"/>
        <v>2</v>
      </c>
      <c r="I137" s="24">
        <f t="shared" si="25"/>
        <v>2</v>
      </c>
      <c r="J137" s="24">
        <f t="shared" si="25"/>
        <v>2</v>
      </c>
      <c r="K137" s="24">
        <f t="shared" si="25"/>
        <v>2</v>
      </c>
      <c r="L137" s="24">
        <f t="shared" si="25"/>
        <v>2</v>
      </c>
      <c r="M137" s="24">
        <f t="shared" si="25"/>
        <v>2</v>
      </c>
      <c r="N137" s="24">
        <f t="shared" si="25"/>
        <v>2</v>
      </c>
      <c r="O137" s="24">
        <f t="shared" si="25"/>
        <v>2</v>
      </c>
      <c r="P137" s="24">
        <f t="shared" si="25"/>
        <v>2</v>
      </c>
      <c r="Q137" s="24">
        <f t="shared" si="25"/>
        <v>2</v>
      </c>
      <c r="R137" s="24">
        <f t="shared" si="25"/>
        <v>2</v>
      </c>
      <c r="S137" s="24">
        <f t="shared" si="25"/>
        <v>2</v>
      </c>
      <c r="T137" s="24">
        <f t="shared" si="25"/>
        <v>2</v>
      </c>
      <c r="U137" s="24">
        <f t="shared" si="25"/>
        <v>2</v>
      </c>
      <c r="V137" s="24">
        <f t="shared" si="25"/>
        <v>2</v>
      </c>
      <c r="W137" s="25" t="str">
        <f>CONCATENATE("2. pol. ",$H$126+4)</f>
        <v>2. pol. 2025</v>
      </c>
      <c r="X137" s="25">
        <v>10</v>
      </c>
      <c r="Y137" s="25" t="str">
        <f t="shared" si="26"/>
        <v/>
      </c>
      <c r="Z137" s="25" t="str">
        <f t="shared" si="26"/>
        <v/>
      </c>
    </row>
    <row r="138" spans="2:26" x14ac:dyDescent="0.25">
      <c r="B138" s="22" t="s">
        <v>57</v>
      </c>
      <c r="C138" s="91"/>
      <c r="D138" s="92"/>
      <c r="E138" s="93"/>
      <c r="F138" s="23"/>
      <c r="G138" s="23"/>
      <c r="H138" s="24">
        <f t="shared" si="25"/>
        <v>2</v>
      </c>
      <c r="I138" s="24">
        <f t="shared" si="25"/>
        <v>2</v>
      </c>
      <c r="J138" s="24">
        <f t="shared" si="25"/>
        <v>2</v>
      </c>
      <c r="K138" s="24">
        <f t="shared" si="25"/>
        <v>2</v>
      </c>
      <c r="L138" s="24">
        <f t="shared" si="25"/>
        <v>2</v>
      </c>
      <c r="M138" s="24">
        <f t="shared" si="25"/>
        <v>2</v>
      </c>
      <c r="N138" s="24">
        <f t="shared" si="25"/>
        <v>2</v>
      </c>
      <c r="O138" s="24">
        <f t="shared" si="25"/>
        <v>2</v>
      </c>
      <c r="P138" s="24">
        <f t="shared" si="25"/>
        <v>2</v>
      </c>
      <c r="Q138" s="24">
        <f t="shared" si="25"/>
        <v>2</v>
      </c>
      <c r="R138" s="24">
        <f t="shared" si="25"/>
        <v>2</v>
      </c>
      <c r="S138" s="24">
        <f t="shared" si="25"/>
        <v>2</v>
      </c>
      <c r="T138" s="24">
        <f t="shared" si="25"/>
        <v>2</v>
      </c>
      <c r="U138" s="24">
        <f t="shared" si="25"/>
        <v>2</v>
      </c>
      <c r="V138" s="24">
        <f t="shared" si="25"/>
        <v>2</v>
      </c>
      <c r="W138" s="25" t="str">
        <f>CONCATENATE("1. pol. ",$H$126+5)</f>
        <v>1. pol. 2026</v>
      </c>
      <c r="X138" s="25">
        <v>11</v>
      </c>
      <c r="Y138" s="25" t="str">
        <f t="shared" si="26"/>
        <v/>
      </c>
      <c r="Z138" s="25" t="str">
        <f t="shared" si="26"/>
        <v/>
      </c>
    </row>
    <row r="139" spans="2:26" x14ac:dyDescent="0.25">
      <c r="B139" s="22" t="s">
        <v>58</v>
      </c>
      <c r="C139" s="91"/>
      <c r="D139" s="92"/>
      <c r="E139" s="93"/>
      <c r="F139" s="23"/>
      <c r="G139" s="23"/>
      <c r="H139" s="24">
        <f t="shared" si="25"/>
        <v>2</v>
      </c>
      <c r="I139" s="24">
        <f t="shared" si="25"/>
        <v>2</v>
      </c>
      <c r="J139" s="24">
        <f t="shared" si="25"/>
        <v>2</v>
      </c>
      <c r="K139" s="24">
        <f t="shared" si="25"/>
        <v>2</v>
      </c>
      <c r="L139" s="24">
        <f t="shared" si="25"/>
        <v>2</v>
      </c>
      <c r="M139" s="24">
        <f t="shared" si="25"/>
        <v>2</v>
      </c>
      <c r="N139" s="24">
        <f t="shared" si="25"/>
        <v>2</v>
      </c>
      <c r="O139" s="24">
        <f t="shared" si="25"/>
        <v>2</v>
      </c>
      <c r="P139" s="24">
        <f t="shared" si="25"/>
        <v>2</v>
      </c>
      <c r="Q139" s="24">
        <f t="shared" si="25"/>
        <v>2</v>
      </c>
      <c r="R139" s="24">
        <f t="shared" si="25"/>
        <v>2</v>
      </c>
      <c r="S139" s="24">
        <f t="shared" si="25"/>
        <v>2</v>
      </c>
      <c r="T139" s="24">
        <f t="shared" si="25"/>
        <v>2</v>
      </c>
      <c r="U139" s="24">
        <f t="shared" si="25"/>
        <v>2</v>
      </c>
      <c r="V139" s="24">
        <f t="shared" si="25"/>
        <v>2</v>
      </c>
      <c r="W139" s="25" t="str">
        <f>CONCATENATE("2. pol. ",$H$126+5)</f>
        <v>2. pol. 2026</v>
      </c>
      <c r="X139" s="25">
        <v>12</v>
      </c>
      <c r="Y139" s="25" t="str">
        <f t="shared" si="26"/>
        <v/>
      </c>
      <c r="Z139" s="25" t="str">
        <f t="shared" si="26"/>
        <v/>
      </c>
    </row>
    <row r="140" spans="2:26" x14ac:dyDescent="0.25">
      <c r="B140" s="22" t="s">
        <v>59</v>
      </c>
      <c r="C140" s="91"/>
      <c r="D140" s="92"/>
      <c r="E140" s="93"/>
      <c r="F140" s="23"/>
      <c r="G140" s="23"/>
      <c r="H140" s="24">
        <f t="shared" si="25"/>
        <v>2</v>
      </c>
      <c r="I140" s="24">
        <f t="shared" si="25"/>
        <v>2</v>
      </c>
      <c r="J140" s="24">
        <f t="shared" si="25"/>
        <v>2</v>
      </c>
      <c r="K140" s="24">
        <f t="shared" si="25"/>
        <v>2</v>
      </c>
      <c r="L140" s="24">
        <f t="shared" si="25"/>
        <v>2</v>
      </c>
      <c r="M140" s="24">
        <f t="shared" si="25"/>
        <v>2</v>
      </c>
      <c r="N140" s="24">
        <f t="shared" si="25"/>
        <v>2</v>
      </c>
      <c r="O140" s="24">
        <f t="shared" si="25"/>
        <v>2</v>
      </c>
      <c r="P140" s="24">
        <f t="shared" si="25"/>
        <v>2</v>
      </c>
      <c r="Q140" s="24">
        <f t="shared" si="25"/>
        <v>2</v>
      </c>
      <c r="R140" s="24">
        <f t="shared" si="25"/>
        <v>2</v>
      </c>
      <c r="S140" s="24">
        <f t="shared" si="25"/>
        <v>2</v>
      </c>
      <c r="T140" s="24">
        <f t="shared" si="25"/>
        <v>2</v>
      </c>
      <c r="U140" s="24">
        <f t="shared" si="25"/>
        <v>2</v>
      </c>
      <c r="V140" s="24">
        <f t="shared" si="25"/>
        <v>2</v>
      </c>
      <c r="W140" s="25" t="str">
        <f>CONCATENATE("1. pol. ",$H$126+6)</f>
        <v>1. pol. 2027</v>
      </c>
      <c r="X140" s="25">
        <v>13</v>
      </c>
      <c r="Y140" s="25" t="str">
        <f t="shared" si="26"/>
        <v/>
      </c>
      <c r="Z140" s="25" t="str">
        <f t="shared" si="26"/>
        <v/>
      </c>
    </row>
    <row r="141" spans="2:26" x14ac:dyDescent="0.25">
      <c r="B141" s="22" t="s">
        <v>60</v>
      </c>
      <c r="C141" s="91"/>
      <c r="D141" s="92"/>
      <c r="E141" s="93"/>
      <c r="F141" s="23"/>
      <c r="G141" s="23"/>
      <c r="H141" s="24">
        <f t="shared" si="25"/>
        <v>2</v>
      </c>
      <c r="I141" s="24">
        <f t="shared" si="25"/>
        <v>2</v>
      </c>
      <c r="J141" s="24">
        <f t="shared" si="25"/>
        <v>2</v>
      </c>
      <c r="K141" s="24">
        <f t="shared" si="25"/>
        <v>2</v>
      </c>
      <c r="L141" s="24">
        <f t="shared" si="25"/>
        <v>2</v>
      </c>
      <c r="M141" s="24">
        <f t="shared" si="25"/>
        <v>2</v>
      </c>
      <c r="N141" s="24">
        <f t="shared" si="25"/>
        <v>2</v>
      </c>
      <c r="O141" s="24">
        <f t="shared" si="25"/>
        <v>2</v>
      </c>
      <c r="P141" s="24">
        <f t="shared" si="25"/>
        <v>2</v>
      </c>
      <c r="Q141" s="24">
        <f t="shared" si="25"/>
        <v>2</v>
      </c>
      <c r="R141" s="24">
        <f t="shared" si="25"/>
        <v>2</v>
      </c>
      <c r="S141" s="24">
        <f t="shared" si="25"/>
        <v>2</v>
      </c>
      <c r="T141" s="24">
        <f t="shared" si="25"/>
        <v>2</v>
      </c>
      <c r="U141" s="24">
        <f t="shared" si="25"/>
        <v>2</v>
      </c>
      <c r="V141" s="24">
        <f t="shared" si="25"/>
        <v>2</v>
      </c>
      <c r="W141" s="25" t="str">
        <f>CONCATENATE("2. pol. ",$H$126+6)</f>
        <v>2. pol. 2027</v>
      </c>
      <c r="X141" s="25">
        <v>14</v>
      </c>
      <c r="Y141" s="25" t="str">
        <f t="shared" si="26"/>
        <v/>
      </c>
      <c r="Z141" s="25" t="str">
        <f t="shared" si="26"/>
        <v/>
      </c>
    </row>
    <row r="142" spans="2:26" x14ac:dyDescent="0.25">
      <c r="B142" s="22" t="s">
        <v>61</v>
      </c>
      <c r="C142" s="91"/>
      <c r="D142" s="92"/>
      <c r="E142" s="93"/>
      <c r="F142" s="23"/>
      <c r="G142" s="23"/>
      <c r="H142" s="24">
        <f t="shared" si="25"/>
        <v>2</v>
      </c>
      <c r="I142" s="24">
        <f t="shared" si="25"/>
        <v>2</v>
      </c>
      <c r="J142" s="24">
        <f t="shared" si="25"/>
        <v>2</v>
      </c>
      <c r="K142" s="24">
        <f t="shared" si="25"/>
        <v>2</v>
      </c>
      <c r="L142" s="24">
        <f t="shared" si="25"/>
        <v>2</v>
      </c>
      <c r="M142" s="24">
        <f t="shared" si="25"/>
        <v>2</v>
      </c>
      <c r="N142" s="24">
        <f t="shared" si="25"/>
        <v>2</v>
      </c>
      <c r="O142" s="24">
        <f t="shared" si="25"/>
        <v>2</v>
      </c>
      <c r="P142" s="24">
        <f t="shared" si="25"/>
        <v>2</v>
      </c>
      <c r="Q142" s="24">
        <f t="shared" si="25"/>
        <v>2</v>
      </c>
      <c r="R142" s="24">
        <f t="shared" si="25"/>
        <v>2</v>
      </c>
      <c r="S142" s="24">
        <f t="shared" si="25"/>
        <v>2</v>
      </c>
      <c r="T142" s="24">
        <f t="shared" si="25"/>
        <v>2</v>
      </c>
      <c r="U142" s="24">
        <f t="shared" si="25"/>
        <v>2</v>
      </c>
      <c r="V142" s="24">
        <f t="shared" si="25"/>
        <v>2</v>
      </c>
      <c r="W142" s="25" t="str">
        <f>CONCATENATE("1. pol. ",$H$126+7)</f>
        <v>1. pol. 2028</v>
      </c>
      <c r="X142" s="25">
        <v>15</v>
      </c>
      <c r="Y142" s="25" t="str">
        <f t="shared" si="26"/>
        <v/>
      </c>
      <c r="Z142" s="25" t="str">
        <f t="shared" si="26"/>
        <v/>
      </c>
    </row>
    <row r="143" spans="2:26" x14ac:dyDescent="0.25">
      <c r="B143" s="22" t="s">
        <v>62</v>
      </c>
      <c r="C143" s="91"/>
      <c r="D143" s="92"/>
      <c r="E143" s="93"/>
      <c r="F143" s="23"/>
      <c r="G143" s="23"/>
      <c r="H143" s="24">
        <f t="shared" si="25"/>
        <v>2</v>
      </c>
      <c r="I143" s="24">
        <f t="shared" si="25"/>
        <v>2</v>
      </c>
      <c r="J143" s="24">
        <f t="shared" si="25"/>
        <v>2</v>
      </c>
      <c r="K143" s="24">
        <f t="shared" si="25"/>
        <v>2</v>
      </c>
      <c r="L143" s="24">
        <f t="shared" si="25"/>
        <v>2</v>
      </c>
      <c r="M143" s="24">
        <f t="shared" si="25"/>
        <v>2</v>
      </c>
      <c r="N143" s="24">
        <f t="shared" si="25"/>
        <v>2</v>
      </c>
      <c r="O143" s="24">
        <f t="shared" si="25"/>
        <v>2</v>
      </c>
      <c r="P143" s="24">
        <f t="shared" si="25"/>
        <v>2</v>
      </c>
      <c r="Q143" s="24">
        <f t="shared" si="25"/>
        <v>2</v>
      </c>
      <c r="R143" s="24">
        <f t="shared" si="25"/>
        <v>2</v>
      </c>
      <c r="S143" s="24">
        <f t="shared" si="25"/>
        <v>2</v>
      </c>
      <c r="T143" s="24">
        <f t="shared" si="25"/>
        <v>2</v>
      </c>
      <c r="U143" s="24">
        <f t="shared" si="25"/>
        <v>2</v>
      </c>
      <c r="V143" s="24">
        <f t="shared" si="25"/>
        <v>2</v>
      </c>
    </row>
    <row r="144" spans="2:26" x14ac:dyDescent="0.25">
      <c r="B144" s="22" t="s">
        <v>63</v>
      </c>
      <c r="C144" s="91"/>
      <c r="D144" s="92"/>
      <c r="E144" s="93"/>
      <c r="F144" s="23"/>
      <c r="G144" s="23"/>
      <c r="H144" s="24">
        <f t="shared" ref="H144:V147" si="27">IF(OR(H$124=$Y144,H$124=$Z144,AND(H$124&gt;$Y144,H$124&lt;$Z144)),1,2)</f>
        <v>2</v>
      </c>
      <c r="I144" s="24">
        <f t="shared" si="27"/>
        <v>2</v>
      </c>
      <c r="J144" s="24">
        <f t="shared" si="27"/>
        <v>2</v>
      </c>
      <c r="K144" s="24">
        <f t="shared" si="27"/>
        <v>2</v>
      </c>
      <c r="L144" s="24">
        <f t="shared" si="27"/>
        <v>2</v>
      </c>
      <c r="M144" s="24">
        <f t="shared" si="27"/>
        <v>2</v>
      </c>
      <c r="N144" s="24">
        <f t="shared" si="27"/>
        <v>2</v>
      </c>
      <c r="O144" s="24">
        <f t="shared" si="27"/>
        <v>2</v>
      </c>
      <c r="P144" s="24">
        <f t="shared" si="27"/>
        <v>2</v>
      </c>
      <c r="Q144" s="24">
        <f t="shared" si="27"/>
        <v>2</v>
      </c>
      <c r="R144" s="24">
        <f t="shared" si="27"/>
        <v>2</v>
      </c>
      <c r="S144" s="24">
        <f t="shared" si="27"/>
        <v>2</v>
      </c>
      <c r="T144" s="24">
        <f t="shared" si="27"/>
        <v>2</v>
      </c>
      <c r="U144" s="24">
        <f t="shared" si="27"/>
        <v>2</v>
      </c>
      <c r="V144" s="24">
        <f t="shared" si="27"/>
        <v>2</v>
      </c>
    </row>
    <row r="145" spans="2:22" x14ac:dyDescent="0.25">
      <c r="B145" s="22" t="s">
        <v>64</v>
      </c>
      <c r="C145" s="91"/>
      <c r="D145" s="92"/>
      <c r="E145" s="93"/>
      <c r="F145" s="23"/>
      <c r="G145" s="23"/>
      <c r="H145" s="24">
        <f t="shared" si="27"/>
        <v>2</v>
      </c>
      <c r="I145" s="24">
        <f t="shared" si="27"/>
        <v>2</v>
      </c>
      <c r="J145" s="24">
        <f t="shared" si="27"/>
        <v>2</v>
      </c>
      <c r="K145" s="24">
        <f t="shared" si="27"/>
        <v>2</v>
      </c>
      <c r="L145" s="24">
        <f t="shared" si="27"/>
        <v>2</v>
      </c>
      <c r="M145" s="24">
        <f t="shared" si="27"/>
        <v>2</v>
      </c>
      <c r="N145" s="24">
        <f t="shared" si="27"/>
        <v>2</v>
      </c>
      <c r="O145" s="24">
        <f t="shared" si="27"/>
        <v>2</v>
      </c>
      <c r="P145" s="24">
        <f t="shared" si="27"/>
        <v>2</v>
      </c>
      <c r="Q145" s="24">
        <f t="shared" si="27"/>
        <v>2</v>
      </c>
      <c r="R145" s="24">
        <f t="shared" si="27"/>
        <v>2</v>
      </c>
      <c r="S145" s="24">
        <f t="shared" si="27"/>
        <v>2</v>
      </c>
      <c r="T145" s="24">
        <f t="shared" si="27"/>
        <v>2</v>
      </c>
      <c r="U145" s="24">
        <f t="shared" si="27"/>
        <v>2</v>
      </c>
      <c r="V145" s="24">
        <f t="shared" si="27"/>
        <v>2</v>
      </c>
    </row>
    <row r="146" spans="2:22" x14ac:dyDescent="0.25">
      <c r="B146" s="22" t="s">
        <v>65</v>
      </c>
      <c r="C146" s="91"/>
      <c r="D146" s="92"/>
      <c r="E146" s="93"/>
      <c r="F146" s="23"/>
      <c r="G146" s="23"/>
      <c r="H146" s="24">
        <f t="shared" si="27"/>
        <v>2</v>
      </c>
      <c r="I146" s="24">
        <f t="shared" si="27"/>
        <v>2</v>
      </c>
      <c r="J146" s="24">
        <f t="shared" si="27"/>
        <v>2</v>
      </c>
      <c r="K146" s="24">
        <f t="shared" si="27"/>
        <v>2</v>
      </c>
      <c r="L146" s="24">
        <f t="shared" si="27"/>
        <v>2</v>
      </c>
      <c r="M146" s="24">
        <f t="shared" si="27"/>
        <v>2</v>
      </c>
      <c r="N146" s="24">
        <f t="shared" si="27"/>
        <v>2</v>
      </c>
      <c r="O146" s="24">
        <f t="shared" si="27"/>
        <v>2</v>
      </c>
      <c r="P146" s="24">
        <f t="shared" si="27"/>
        <v>2</v>
      </c>
      <c r="Q146" s="24">
        <f t="shared" si="27"/>
        <v>2</v>
      </c>
      <c r="R146" s="24">
        <f t="shared" si="27"/>
        <v>2</v>
      </c>
      <c r="S146" s="24">
        <f t="shared" si="27"/>
        <v>2</v>
      </c>
      <c r="T146" s="24">
        <f t="shared" si="27"/>
        <v>2</v>
      </c>
      <c r="U146" s="24">
        <f t="shared" si="27"/>
        <v>2</v>
      </c>
      <c r="V146" s="24">
        <f t="shared" si="27"/>
        <v>2</v>
      </c>
    </row>
    <row r="147" spans="2:22" x14ac:dyDescent="0.25">
      <c r="B147" s="22" t="s">
        <v>66</v>
      </c>
      <c r="C147" s="91"/>
      <c r="D147" s="92"/>
      <c r="E147" s="93"/>
      <c r="F147" s="23"/>
      <c r="G147" s="23"/>
      <c r="H147" s="24">
        <f t="shared" si="27"/>
        <v>2</v>
      </c>
      <c r="I147" s="24">
        <f t="shared" si="27"/>
        <v>2</v>
      </c>
      <c r="J147" s="24">
        <f t="shared" si="27"/>
        <v>2</v>
      </c>
      <c r="K147" s="24">
        <f t="shared" si="27"/>
        <v>2</v>
      </c>
      <c r="L147" s="24">
        <f t="shared" si="27"/>
        <v>2</v>
      </c>
      <c r="M147" s="24">
        <f t="shared" si="27"/>
        <v>2</v>
      </c>
      <c r="N147" s="24">
        <f t="shared" si="27"/>
        <v>2</v>
      </c>
      <c r="O147" s="24">
        <f t="shared" si="27"/>
        <v>2</v>
      </c>
      <c r="P147" s="24">
        <f t="shared" si="27"/>
        <v>2</v>
      </c>
      <c r="Q147" s="24">
        <f t="shared" si="27"/>
        <v>2</v>
      </c>
      <c r="R147" s="24">
        <f t="shared" si="27"/>
        <v>2</v>
      </c>
      <c r="S147" s="24">
        <f t="shared" si="27"/>
        <v>2</v>
      </c>
      <c r="T147" s="24">
        <f t="shared" si="27"/>
        <v>2</v>
      </c>
      <c r="U147" s="24">
        <f t="shared" si="27"/>
        <v>2</v>
      </c>
      <c r="V147" s="24">
        <f t="shared" si="27"/>
        <v>2</v>
      </c>
    </row>
    <row r="148" spans="2:22" x14ac:dyDescent="0.25">
      <c r="B148" s="111"/>
      <c r="C148" s="111"/>
    </row>
    <row r="149" spans="2:22" x14ac:dyDescent="0.25">
      <c r="B149" s="30"/>
      <c r="C149" s="30"/>
    </row>
    <row r="150" spans="2:22" ht="18.75" x14ac:dyDescent="0.25">
      <c r="B150" s="13" t="s">
        <v>103</v>
      </c>
    </row>
    <row r="151" spans="2:22" x14ac:dyDescent="0.25">
      <c r="B151" s="105" t="s">
        <v>107</v>
      </c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</row>
    <row r="152" spans="2:22" ht="20.25" customHeight="1" x14ac:dyDescent="0.25">
      <c r="B152" s="9" t="s">
        <v>2</v>
      </c>
      <c r="H152" s="10"/>
      <c r="V152" s="11" t="str">
        <f>CONCATENATE("Napsáno ",LEN(B153)," z 900 znaků")</f>
        <v>Napsáno 0 z 900 znaků</v>
      </c>
    </row>
    <row r="153" spans="2:22" ht="150" customHeight="1" x14ac:dyDescent="0.25">
      <c r="B153" s="63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5"/>
    </row>
    <row r="154" spans="2:22" x14ac:dyDescent="0.25">
      <c r="B154" s="111"/>
      <c r="C154" s="111"/>
    </row>
    <row r="155" spans="2:22" x14ac:dyDescent="0.25">
      <c r="B155" s="30"/>
      <c r="C155" s="30"/>
    </row>
    <row r="156" spans="2:22" ht="18.75" x14ac:dyDescent="0.25">
      <c r="B156" s="13" t="s">
        <v>104</v>
      </c>
    </row>
    <row r="157" spans="2:22" ht="36" customHeight="1" x14ac:dyDescent="0.25">
      <c r="B157" s="105" t="s">
        <v>67</v>
      </c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</row>
    <row r="158" spans="2:22" ht="20.25" customHeight="1" x14ac:dyDescent="0.25">
      <c r="B158" s="9" t="s">
        <v>2</v>
      </c>
      <c r="H158" s="10"/>
      <c r="V158" s="11" t="str">
        <f>CONCATENATE("Napsáno ",LEN(B159)," z 900 znaků")</f>
        <v>Napsáno 0 z 900 znaků</v>
      </c>
    </row>
    <row r="159" spans="2:22" ht="150" customHeight="1" x14ac:dyDescent="0.25">
      <c r="B159" s="63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5"/>
    </row>
    <row r="160" spans="2:22" x14ac:dyDescent="0.25">
      <c r="B160" s="61"/>
      <c r="C160" s="61"/>
    </row>
    <row r="162" spans="2:24" ht="18.75" x14ac:dyDescent="0.25">
      <c r="B162" s="13" t="s">
        <v>105</v>
      </c>
    </row>
    <row r="163" spans="2:24" ht="33.75" customHeight="1" x14ac:dyDescent="0.25">
      <c r="B163" s="105" t="s">
        <v>68</v>
      </c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</row>
    <row r="164" spans="2:24" ht="18.75" customHeight="1" x14ac:dyDescent="0.25">
      <c r="B164" s="9" t="s">
        <v>2</v>
      </c>
      <c r="H164" s="10"/>
      <c r="V164" s="11" t="str">
        <f>CONCATENATE("Napsáno ",LEN(B165)," z 900 znaků")</f>
        <v>Napsáno 0 z 900 znaků</v>
      </c>
    </row>
    <row r="165" spans="2:24" ht="150" customHeight="1" x14ac:dyDescent="0.25">
      <c r="B165" s="63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5"/>
    </row>
    <row r="167" spans="2:24" x14ac:dyDescent="0.25">
      <c r="B167" s="103" t="s">
        <v>82</v>
      </c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27"/>
      <c r="N167" s="27"/>
      <c r="O167" s="27"/>
      <c r="P167" s="27"/>
      <c r="Q167" s="27"/>
      <c r="R167" s="27"/>
      <c r="S167" s="27"/>
      <c r="T167" s="27"/>
      <c r="U167" s="27"/>
      <c r="V167" s="27"/>
    </row>
    <row r="168" spans="2:24" ht="29.25" customHeight="1" x14ac:dyDescent="0.25">
      <c r="B168" s="51" t="s">
        <v>14</v>
      </c>
      <c r="C168" s="51"/>
      <c r="D168" s="51"/>
      <c r="E168" s="51" t="s">
        <v>15</v>
      </c>
      <c r="F168" s="51"/>
      <c r="G168" s="51" t="s">
        <v>16</v>
      </c>
      <c r="H168" s="51"/>
      <c r="I168" s="51" t="s">
        <v>17</v>
      </c>
      <c r="J168" s="51"/>
      <c r="K168" s="51" t="s">
        <v>18</v>
      </c>
      <c r="L168" s="51"/>
      <c r="M168" s="51" t="s">
        <v>19</v>
      </c>
      <c r="N168" s="51"/>
      <c r="O168" s="51" t="s">
        <v>20</v>
      </c>
      <c r="P168" s="51"/>
      <c r="Q168" s="78"/>
      <c r="R168" s="78"/>
      <c r="S168" s="86"/>
      <c r="T168" s="86"/>
      <c r="U168" s="86"/>
      <c r="V168" s="86"/>
      <c r="W168" s="86"/>
      <c r="X168" s="86"/>
    </row>
    <row r="169" spans="2:24" ht="30" customHeight="1" x14ac:dyDescent="0.25">
      <c r="B169" s="87" t="s">
        <v>76</v>
      </c>
      <c r="C169" s="56" t="s">
        <v>75</v>
      </c>
      <c r="D169" s="58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6"/>
      <c r="R169" s="86"/>
      <c r="S169" s="86"/>
      <c r="T169" s="86"/>
      <c r="U169" s="81"/>
      <c r="V169" s="81"/>
      <c r="W169" s="130"/>
      <c r="X169" s="130"/>
    </row>
    <row r="170" spans="2:24" ht="30" customHeight="1" x14ac:dyDescent="0.25">
      <c r="B170" s="87"/>
      <c r="C170" s="56" t="s">
        <v>74</v>
      </c>
      <c r="D170" s="58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78"/>
      <c r="R170" s="78"/>
      <c r="S170" s="86"/>
      <c r="T170" s="86"/>
      <c r="U170" s="81"/>
      <c r="V170" s="81"/>
      <c r="W170" s="130"/>
      <c r="X170" s="130"/>
    </row>
    <row r="171" spans="2:24" ht="30" customHeight="1" x14ac:dyDescent="0.25">
      <c r="B171" s="87"/>
      <c r="C171" s="82" t="s">
        <v>77</v>
      </c>
      <c r="D171" s="82"/>
      <c r="E171" s="83">
        <f>SUM(E169:F170)</f>
        <v>0</v>
      </c>
      <c r="F171" s="83"/>
      <c r="G171" s="83">
        <f>SUM(G169:H170)</f>
        <v>0</v>
      </c>
      <c r="H171" s="83"/>
      <c r="I171" s="83">
        <f>SUM(I169:J170)</f>
        <v>0</v>
      </c>
      <c r="J171" s="83"/>
      <c r="K171" s="83">
        <f>SUM(K169:L170)</f>
        <v>0</v>
      </c>
      <c r="L171" s="83"/>
      <c r="M171" s="83">
        <f>SUM(M169:N170)</f>
        <v>0</v>
      </c>
      <c r="N171" s="83"/>
      <c r="O171" s="83">
        <f>SUM(O169:P170)</f>
        <v>0</v>
      </c>
      <c r="P171" s="83"/>
      <c r="Q171" s="86"/>
      <c r="R171" s="86"/>
      <c r="S171" s="86"/>
      <c r="T171" s="86"/>
      <c r="U171" s="85"/>
      <c r="V171" s="85"/>
      <c r="W171" s="129"/>
      <c r="X171" s="129"/>
    </row>
    <row r="172" spans="2:24" ht="30" customHeight="1" x14ac:dyDescent="0.25">
      <c r="B172" s="87" t="s">
        <v>90</v>
      </c>
      <c r="C172" s="84" t="s">
        <v>78</v>
      </c>
      <c r="D172" s="84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1"/>
      <c r="R172" s="81"/>
      <c r="S172" s="81"/>
      <c r="T172" s="81"/>
      <c r="U172" s="81"/>
      <c r="V172" s="81"/>
      <c r="W172" s="130"/>
      <c r="X172" s="130"/>
    </row>
    <row r="173" spans="2:24" ht="30" customHeight="1" x14ac:dyDescent="0.25">
      <c r="B173" s="87"/>
      <c r="C173" s="84" t="s">
        <v>79</v>
      </c>
      <c r="D173" s="84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1"/>
      <c r="R173" s="81"/>
      <c r="S173" s="81"/>
      <c r="T173" s="81"/>
      <c r="U173" s="81"/>
      <c r="V173" s="81"/>
      <c r="W173" s="130"/>
      <c r="X173" s="130"/>
    </row>
    <row r="174" spans="2:24" ht="30" customHeight="1" x14ac:dyDescent="0.25">
      <c r="B174" s="87"/>
      <c r="C174" s="82" t="s">
        <v>80</v>
      </c>
      <c r="D174" s="82"/>
      <c r="E174" s="83">
        <f>SUM(E172:F173)</f>
        <v>0</v>
      </c>
      <c r="F174" s="83"/>
      <c r="G174" s="83">
        <f t="shared" ref="G174" si="28">SUM(G172:H173)</f>
        <v>0</v>
      </c>
      <c r="H174" s="83"/>
      <c r="I174" s="83">
        <f t="shared" ref="I174" si="29">SUM(I172:J173)</f>
        <v>0</v>
      </c>
      <c r="J174" s="83"/>
      <c r="K174" s="83">
        <f t="shared" ref="K174" si="30">SUM(K172:L173)</f>
        <v>0</v>
      </c>
      <c r="L174" s="83"/>
      <c r="M174" s="83">
        <f t="shared" ref="M174" si="31">SUM(M172:N173)</f>
        <v>0</v>
      </c>
      <c r="N174" s="83"/>
      <c r="O174" s="83">
        <f t="shared" ref="O174" si="32">SUM(O172:P173)</f>
        <v>0</v>
      </c>
      <c r="P174" s="83"/>
      <c r="Q174" s="85"/>
      <c r="R174" s="85"/>
      <c r="S174" s="85"/>
      <c r="T174" s="85"/>
      <c r="U174" s="85"/>
      <c r="V174" s="85"/>
      <c r="W174" s="129"/>
      <c r="X174" s="129"/>
    </row>
    <row r="175" spans="2:24" ht="30" customHeight="1" x14ac:dyDescent="0.25">
      <c r="B175" s="51" t="s">
        <v>81</v>
      </c>
      <c r="C175" s="51"/>
      <c r="D175" s="51"/>
      <c r="E175" s="77">
        <f>E171-E174</f>
        <v>0</v>
      </c>
      <c r="F175" s="77"/>
      <c r="G175" s="77">
        <f t="shared" ref="G175" si="33">G171-G174</f>
        <v>0</v>
      </c>
      <c r="H175" s="77"/>
      <c r="I175" s="77">
        <f t="shared" ref="I175" si="34">I171-I174</f>
        <v>0</v>
      </c>
      <c r="J175" s="77"/>
      <c r="K175" s="77">
        <f t="shared" ref="K175" si="35">K171-K174</f>
        <v>0</v>
      </c>
      <c r="L175" s="77"/>
      <c r="M175" s="77">
        <f t="shared" ref="M175" si="36">M171-M174</f>
        <v>0</v>
      </c>
      <c r="N175" s="77"/>
      <c r="O175" s="77">
        <f t="shared" ref="O175" si="37">O171-O174</f>
        <v>0</v>
      </c>
      <c r="P175" s="77"/>
      <c r="Q175" s="78"/>
      <c r="R175" s="78"/>
      <c r="S175" s="79"/>
      <c r="T175" s="79"/>
      <c r="U175" s="79"/>
      <c r="V175" s="79"/>
      <c r="W175" s="128"/>
      <c r="X175" s="128"/>
    </row>
    <row r="176" spans="2:24" x14ac:dyDescent="0.25">
      <c r="B176" s="111"/>
      <c r="C176" s="111"/>
      <c r="Q176" s="8"/>
      <c r="R176" s="8"/>
    </row>
  </sheetData>
  <mergeCells count="299">
    <mergeCell ref="U173:V173"/>
    <mergeCell ref="S175:T175"/>
    <mergeCell ref="U175:V175"/>
    <mergeCell ref="W175:X175"/>
    <mergeCell ref="B176:C176"/>
    <mergeCell ref="U174:V174"/>
    <mergeCell ref="W174:X174"/>
    <mergeCell ref="B175:D175"/>
    <mergeCell ref="E175:F175"/>
    <mergeCell ref="G175:H175"/>
    <mergeCell ref="I175:J175"/>
    <mergeCell ref="K175:L175"/>
    <mergeCell ref="M175:N175"/>
    <mergeCell ref="O175:P175"/>
    <mergeCell ref="Q175:R175"/>
    <mergeCell ref="M174:N174"/>
    <mergeCell ref="O174:P174"/>
    <mergeCell ref="Q174:R174"/>
    <mergeCell ref="S174:T174"/>
    <mergeCell ref="K173:L173"/>
    <mergeCell ref="M173:N173"/>
    <mergeCell ref="O173:P173"/>
    <mergeCell ref="Q173:R173"/>
    <mergeCell ref="S173:T173"/>
    <mergeCell ref="W170:X170"/>
    <mergeCell ref="M170:N170"/>
    <mergeCell ref="M172:N172"/>
    <mergeCell ref="O172:P172"/>
    <mergeCell ref="Q172:R172"/>
    <mergeCell ref="S172:T172"/>
    <mergeCell ref="U172:V172"/>
    <mergeCell ref="W172:X172"/>
    <mergeCell ref="B172:B174"/>
    <mergeCell ref="C172:D172"/>
    <mergeCell ref="E172:F172"/>
    <mergeCell ref="G172:H172"/>
    <mergeCell ref="I172:J172"/>
    <mergeCell ref="K172:L172"/>
    <mergeCell ref="C173:D173"/>
    <mergeCell ref="E173:F173"/>
    <mergeCell ref="G173:H173"/>
    <mergeCell ref="I173:J173"/>
    <mergeCell ref="W173:X173"/>
    <mergeCell ref="C174:D174"/>
    <mergeCell ref="E174:F174"/>
    <mergeCell ref="G174:H174"/>
    <mergeCell ref="I174:J174"/>
    <mergeCell ref="K174:L174"/>
    <mergeCell ref="W169:X169"/>
    <mergeCell ref="Q168:R168"/>
    <mergeCell ref="S168:T168"/>
    <mergeCell ref="U168:V168"/>
    <mergeCell ref="W168:X168"/>
    <mergeCell ref="C171:D171"/>
    <mergeCell ref="E171:F171"/>
    <mergeCell ref="G171:H171"/>
    <mergeCell ref="I171:J171"/>
    <mergeCell ref="K171:L171"/>
    <mergeCell ref="C170:D170"/>
    <mergeCell ref="E170:F170"/>
    <mergeCell ref="G170:H170"/>
    <mergeCell ref="I170:J170"/>
    <mergeCell ref="K170:L170"/>
    <mergeCell ref="M171:N171"/>
    <mergeCell ref="O171:P171"/>
    <mergeCell ref="Q171:R171"/>
    <mergeCell ref="S171:T171"/>
    <mergeCell ref="U171:V171"/>
    <mergeCell ref="W171:X171"/>
    <mergeCell ref="O170:P170"/>
    <mergeCell ref="Q170:R170"/>
    <mergeCell ref="S170:T170"/>
    <mergeCell ref="B169:B171"/>
    <mergeCell ref="C169:D169"/>
    <mergeCell ref="E169:F169"/>
    <mergeCell ref="G169:H169"/>
    <mergeCell ref="I169:J169"/>
    <mergeCell ref="K169:L169"/>
    <mergeCell ref="B163:V163"/>
    <mergeCell ref="B165:V165"/>
    <mergeCell ref="B167:L167"/>
    <mergeCell ref="B168:D168"/>
    <mergeCell ref="E168:F168"/>
    <mergeCell ref="G168:H168"/>
    <mergeCell ref="I168:J168"/>
    <mergeCell ref="K168:L168"/>
    <mergeCell ref="M168:N168"/>
    <mergeCell ref="O168:P168"/>
    <mergeCell ref="M169:N169"/>
    <mergeCell ref="O169:P169"/>
    <mergeCell ref="Q169:R169"/>
    <mergeCell ref="S169:T169"/>
    <mergeCell ref="U169:V169"/>
    <mergeCell ref="U170:V170"/>
    <mergeCell ref="B151:V151"/>
    <mergeCell ref="B153:V153"/>
    <mergeCell ref="B154:C154"/>
    <mergeCell ref="B157:V157"/>
    <mergeCell ref="B159:V159"/>
    <mergeCell ref="B160:C160"/>
    <mergeCell ref="C143:E143"/>
    <mergeCell ref="C144:E144"/>
    <mergeCell ref="C145:E145"/>
    <mergeCell ref="C146:E146"/>
    <mergeCell ref="C147:E147"/>
    <mergeCell ref="B148:C148"/>
    <mergeCell ref="B119:D119"/>
    <mergeCell ref="E119:F119"/>
    <mergeCell ref="C137:E137"/>
    <mergeCell ref="C138:E138"/>
    <mergeCell ref="C139:E139"/>
    <mergeCell ref="C140:E140"/>
    <mergeCell ref="C141:E141"/>
    <mergeCell ref="C142:E142"/>
    <mergeCell ref="C131:E131"/>
    <mergeCell ref="C132:E132"/>
    <mergeCell ref="C133:E133"/>
    <mergeCell ref="C134:E134"/>
    <mergeCell ref="C135:E135"/>
    <mergeCell ref="C136:E136"/>
    <mergeCell ref="P126:Q126"/>
    <mergeCell ref="R126:S126"/>
    <mergeCell ref="T126:U126"/>
    <mergeCell ref="C128:E128"/>
    <mergeCell ref="C129:E129"/>
    <mergeCell ref="C130:E130"/>
    <mergeCell ref="B122:V122"/>
    <mergeCell ref="B124:C124"/>
    <mergeCell ref="B126:E127"/>
    <mergeCell ref="F126:F127"/>
    <mergeCell ref="G126:G127"/>
    <mergeCell ref="H126:I126"/>
    <mergeCell ref="J126:K126"/>
    <mergeCell ref="L126:M126"/>
    <mergeCell ref="N126:O126"/>
    <mergeCell ref="B117:D117"/>
    <mergeCell ref="E117:F117"/>
    <mergeCell ref="G117:J117"/>
    <mergeCell ref="K117:V117"/>
    <mergeCell ref="B118:D118"/>
    <mergeCell ref="E118:F118"/>
    <mergeCell ref="G118:J118"/>
    <mergeCell ref="K118:V118"/>
    <mergeCell ref="B114:V114"/>
    <mergeCell ref="B115:D115"/>
    <mergeCell ref="E115:F115"/>
    <mergeCell ref="G115:J115"/>
    <mergeCell ref="K115:V115"/>
    <mergeCell ref="B116:D116"/>
    <mergeCell ref="E116:F116"/>
    <mergeCell ref="G116:J116"/>
    <mergeCell ref="K116:V116"/>
    <mergeCell ref="S103:T103"/>
    <mergeCell ref="U103:V103"/>
    <mergeCell ref="B105:F105"/>
    <mergeCell ref="G105:J105"/>
    <mergeCell ref="B110:V110"/>
    <mergeCell ref="B111:C111"/>
    <mergeCell ref="Q102:R102"/>
    <mergeCell ref="S102:T102"/>
    <mergeCell ref="U102:V102"/>
    <mergeCell ref="B103:F103"/>
    <mergeCell ref="G103:H103"/>
    <mergeCell ref="I103:J103"/>
    <mergeCell ref="K103:L103"/>
    <mergeCell ref="M103:N103"/>
    <mergeCell ref="O103:P103"/>
    <mergeCell ref="Q103:R103"/>
    <mergeCell ref="C102:F102"/>
    <mergeCell ref="G102:H102"/>
    <mergeCell ref="I102:J102"/>
    <mergeCell ref="K102:L102"/>
    <mergeCell ref="M102:N102"/>
    <mergeCell ref="O102:P102"/>
    <mergeCell ref="B96:B99"/>
    <mergeCell ref="U100:V100"/>
    <mergeCell ref="C101:F101"/>
    <mergeCell ref="G101:H101"/>
    <mergeCell ref="I101:J101"/>
    <mergeCell ref="K101:L101"/>
    <mergeCell ref="M101:N101"/>
    <mergeCell ref="O101:P101"/>
    <mergeCell ref="Q101:R101"/>
    <mergeCell ref="S101:T101"/>
    <mergeCell ref="U101:V101"/>
    <mergeCell ref="B100:B102"/>
    <mergeCell ref="C100:F100"/>
    <mergeCell ref="G100:H100"/>
    <mergeCell ref="I100:J100"/>
    <mergeCell ref="K100:L100"/>
    <mergeCell ref="M100:N100"/>
    <mergeCell ref="O100:P100"/>
    <mergeCell ref="Q100:R100"/>
    <mergeCell ref="S100:T100"/>
    <mergeCell ref="C99:F99"/>
    <mergeCell ref="G99:H99"/>
    <mergeCell ref="I99:J99"/>
    <mergeCell ref="K99:L99"/>
    <mergeCell ref="M99:N99"/>
    <mergeCell ref="O99:P99"/>
    <mergeCell ref="Q99:R99"/>
    <mergeCell ref="S99:T99"/>
    <mergeCell ref="U99:V99"/>
    <mergeCell ref="C98:F98"/>
    <mergeCell ref="G98:H98"/>
    <mergeCell ref="I98:J98"/>
    <mergeCell ref="K98:L98"/>
    <mergeCell ref="M98:N98"/>
    <mergeCell ref="O98:P98"/>
    <mergeCell ref="Q98:R98"/>
    <mergeCell ref="S98:T98"/>
    <mergeCell ref="U98:V98"/>
    <mergeCell ref="O96:P96"/>
    <mergeCell ref="Q96:R96"/>
    <mergeCell ref="S96:T96"/>
    <mergeCell ref="U96:V96"/>
    <mergeCell ref="C97:F97"/>
    <mergeCell ref="G97:H97"/>
    <mergeCell ref="I97:J97"/>
    <mergeCell ref="K97:L97"/>
    <mergeCell ref="M97:N97"/>
    <mergeCell ref="O97:P97"/>
    <mergeCell ref="C96:F96"/>
    <mergeCell ref="G96:H96"/>
    <mergeCell ref="I96:J96"/>
    <mergeCell ref="K96:L96"/>
    <mergeCell ref="M96:N96"/>
    <mergeCell ref="Q97:R97"/>
    <mergeCell ref="S97:T97"/>
    <mergeCell ref="U97:V97"/>
    <mergeCell ref="B94:V94"/>
    <mergeCell ref="B95:F95"/>
    <mergeCell ref="G95:H95"/>
    <mergeCell ref="I95:J95"/>
    <mergeCell ref="K95:L95"/>
    <mergeCell ref="M95:N95"/>
    <mergeCell ref="O95:P95"/>
    <mergeCell ref="Q95:R95"/>
    <mergeCell ref="S95:T95"/>
    <mergeCell ref="U95:V95"/>
    <mergeCell ref="B82:V82"/>
    <mergeCell ref="B84:V84"/>
    <mergeCell ref="B86:V86"/>
    <mergeCell ref="B88:V88"/>
    <mergeCell ref="B90:V90"/>
    <mergeCell ref="B91:C91"/>
    <mergeCell ref="B68:V68"/>
    <mergeCell ref="B70:V70"/>
    <mergeCell ref="B71:C71"/>
    <mergeCell ref="B74:V74"/>
    <mergeCell ref="B78:V78"/>
    <mergeCell ref="B80:V80"/>
    <mergeCell ref="B58:V58"/>
    <mergeCell ref="B59:V59"/>
    <mergeCell ref="B61:V61"/>
    <mergeCell ref="B62:C62"/>
    <mergeCell ref="B64:V64"/>
    <mergeCell ref="B65:C65"/>
    <mergeCell ref="B42:C42"/>
    <mergeCell ref="B47:V47"/>
    <mergeCell ref="B48:C48"/>
    <mergeCell ref="B51:V51"/>
    <mergeCell ref="B54:V54"/>
    <mergeCell ref="B55:C55"/>
    <mergeCell ref="B34:V34"/>
    <mergeCell ref="B35:V35"/>
    <mergeCell ref="B36:C36"/>
    <mergeCell ref="E36:F36"/>
    <mergeCell ref="B39:V39"/>
    <mergeCell ref="B41:V41"/>
    <mergeCell ref="B28:G28"/>
    <mergeCell ref="H28:V28"/>
    <mergeCell ref="B29:G29"/>
    <mergeCell ref="H29:V29"/>
    <mergeCell ref="B30:G30"/>
    <mergeCell ref="H30:V30"/>
    <mergeCell ref="B25:G25"/>
    <mergeCell ref="H25:V25"/>
    <mergeCell ref="B26:G26"/>
    <mergeCell ref="H26:V26"/>
    <mergeCell ref="B27:G27"/>
    <mergeCell ref="H27:V27"/>
    <mergeCell ref="P16:T16"/>
    <mergeCell ref="P17:T17"/>
    <mergeCell ref="P18:T18"/>
    <mergeCell ref="P19:T19"/>
    <mergeCell ref="P20:T20"/>
    <mergeCell ref="B24:G24"/>
    <mergeCell ref="H24:V24"/>
    <mergeCell ref="P7:T7"/>
    <mergeCell ref="P8:T8"/>
    <mergeCell ref="P9:T9"/>
    <mergeCell ref="B10:M20"/>
    <mergeCell ref="P10:T10"/>
    <mergeCell ref="P11:T11"/>
    <mergeCell ref="P12:T12"/>
    <mergeCell ref="P13:T13"/>
    <mergeCell ref="P14:T14"/>
    <mergeCell ref="P15:T15"/>
  </mergeCells>
  <conditionalFormatting sqref="H128:V147">
    <cfRule type="cellIs" dxfId="15" priority="2" operator="equal">
      <formula>1</formula>
    </cfRule>
  </conditionalFormatting>
  <conditionalFormatting sqref="E119:F119">
    <cfRule type="cellIs" dxfId="14" priority="1" operator="notEqual">
      <formula>1</formula>
    </cfRule>
  </conditionalFormatting>
  <dataValidations count="8">
    <dataValidation type="list" allowBlank="1" showInputMessage="1" showErrorMessage="1" sqref="F128:G128">
      <formula1>$W$128:$W$144</formula1>
    </dataValidation>
    <dataValidation type="textLength" operator="lessThanOrEqual" allowBlank="1" showInputMessage="1" showErrorMessage="1" sqref="B78:V78 B82:V82 B86:V86 B90:V90 B110:V110 B165:V165 B159:V159 B153:V153">
      <formula1>900</formula1>
    </dataValidation>
    <dataValidation type="textLength" operator="lessThanOrEqual" allowBlank="1" showInputMessage="1" showErrorMessage="1" sqref="B54:V54">
      <formula1>450</formula1>
    </dataValidation>
    <dataValidation type="list" allowBlank="1" showInputMessage="1" showErrorMessage="1" sqref="D124">
      <formula1>"2018,2019,2020,2021,2022,2023,2024,2025,2026,2027"</formula1>
    </dataValidation>
    <dataValidation type="list" allowBlank="1" showInputMessage="1" showErrorMessage="1" sqref="F129:G147">
      <formula1>$W$127:$W$143</formula1>
    </dataValidation>
    <dataValidation type="textLength" allowBlank="1" showInputMessage="1" showErrorMessage="1" sqref="B61:V61 B70:V70">
      <formula1>0</formula1>
      <formula2>3600</formula2>
    </dataValidation>
    <dataValidation type="textLength" allowBlank="1" showInputMessage="1" showErrorMessage="1" sqref="B47 B41">
      <formula1>0</formula1>
      <formula2>900</formula2>
    </dataValidation>
    <dataValidation type="textLength" allowBlank="1" showInputMessage="1" showErrorMessage="1" sqref="B64:V64">
      <formula1>0</formula1>
      <formula2>600</formula2>
    </dataValidation>
  </dataValidations>
  <hyperlinks>
    <hyperlink ref="B1" location="'Partner 3'!$A$2" display="Nahoru"/>
    <hyperlink ref="P7" location="'Partner 3'!$A$23" display="1. Základní údaje"/>
    <hyperlink ref="P8" location="'Partner 3'!$A$33" display="2. Tématické zaměření projektu dle FST "/>
    <hyperlink ref="P9" location="'Partner 3'!$A$38" display="3. Stručný popis projektu – abstrakt "/>
    <hyperlink ref="P10" location="'Partner 3'!$A$44" display="4. Aktuální připravenost projektového záměru"/>
    <hyperlink ref="P11" location="'Partner 3'!$A$50" display="5. Profil subjektu"/>
    <hyperlink ref="P12" location="'Partner 3'!$A$57" display="6. Identifikace cílů, přínosů a dopadů projektu"/>
    <hyperlink ref="P13" location="'Partner 3'!$A$67" display="7. Charakteristika věcné části projektu "/>
    <hyperlink ref="P14" location="'Partner 3'!$A$73" display="8. Popis stavebně-technického řešení"/>
    <hyperlink ref="P15" location="'Partner 3'!$A$93" display="9. Celkové náklady projektu "/>
    <hyperlink ref="P16" location="'Partner 3'!$A$113" display="10. Spolufinancování"/>
    <hyperlink ref="P17" location="'Partner 3'!$A$121" display="11. Harmonogram projektu "/>
    <hyperlink ref="P18" location="'Partner 3'!$A$150" display="12. Zkušenosti v oblasti řízení projektu"/>
    <hyperlink ref="P19" location="'Partner 3'!$A$156" display="13. Analýza rizik a varianty řešení"/>
    <hyperlink ref="P20" location="'Partner 3'!$A$162" display="14. Finanční a věcná udržitelnost projektu"/>
  </hyperlink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lessThanOrEqual" allowBlank="1" showInputMessage="1" showErrorMessage="1">
          <x14:formula1>
            <xm:f>temp!A1:A12</xm:f>
          </x14:formula1>
          <xm:sqref>B35:V35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B1:Z176"/>
  <sheetViews>
    <sheetView zoomScale="80" zoomScaleNormal="80" workbookViewId="0">
      <pane ySplit="1" topLeftCell="A2" activePane="bottomLeft" state="frozen"/>
      <selection pane="bottomLeft" activeCell="A2" sqref="A2"/>
    </sheetView>
  </sheetViews>
  <sheetFormatPr defaultColWidth="9.140625" defaultRowHeight="15" x14ac:dyDescent="0.25"/>
  <cols>
    <col min="1" max="1" width="4.140625" style="1" customWidth="1"/>
    <col min="2" max="2" width="4" style="1" customWidth="1"/>
    <col min="3" max="3" width="9.7109375" style="1" customWidth="1"/>
    <col min="4" max="4" width="10.85546875" style="1" customWidth="1"/>
    <col min="5" max="22" width="9.7109375" style="1" customWidth="1"/>
    <col min="23" max="24" width="9.140625" style="1"/>
    <col min="25" max="25" width="4.28515625" style="1" customWidth="1"/>
    <col min="26" max="26" width="4.85546875" style="1" customWidth="1"/>
    <col min="27" max="16384" width="9.140625" style="1"/>
  </cols>
  <sheetData>
    <row r="1" spans="2:21" ht="15" customHeight="1" x14ac:dyDescent="0.25">
      <c r="B1" s="39" t="s">
        <v>120</v>
      </c>
    </row>
    <row r="2" spans="2:21" ht="15" customHeight="1" x14ac:dyDescent="0.25"/>
    <row r="3" spans="2:21" ht="15" customHeight="1" x14ac:dyDescent="0.2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" customHeight="1" x14ac:dyDescent="0.2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U4" s="3"/>
    </row>
    <row r="5" spans="2:21" ht="15" customHeight="1" x14ac:dyDescent="0.25"/>
    <row r="6" spans="2:21" ht="15" customHeight="1" x14ac:dyDescent="0.35">
      <c r="P6" s="4" t="s">
        <v>0</v>
      </c>
    </row>
    <row r="7" spans="2:21" ht="15" customHeight="1" x14ac:dyDescent="0.25">
      <c r="P7" s="110" t="s">
        <v>1</v>
      </c>
      <c r="Q7" s="111"/>
      <c r="R7" s="111"/>
      <c r="S7" s="111"/>
      <c r="T7" s="111"/>
    </row>
    <row r="8" spans="2:21" ht="15" customHeight="1" x14ac:dyDescent="0.25">
      <c r="P8" s="110" t="s">
        <v>95</v>
      </c>
      <c r="Q8" s="111"/>
      <c r="R8" s="111"/>
      <c r="S8" s="111"/>
      <c r="T8" s="111"/>
    </row>
    <row r="9" spans="2:21" ht="15" customHeight="1" x14ac:dyDescent="0.2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P9" s="110" t="s">
        <v>96</v>
      </c>
      <c r="Q9" s="111"/>
      <c r="R9" s="111"/>
      <c r="S9" s="111"/>
      <c r="T9" s="111"/>
    </row>
    <row r="10" spans="2:21" ht="15" customHeight="1" x14ac:dyDescent="0.25">
      <c r="B10" s="112" t="s">
        <v>122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31"/>
      <c r="P10" s="110" t="s">
        <v>97</v>
      </c>
      <c r="Q10" s="111"/>
      <c r="R10" s="111"/>
      <c r="S10" s="111"/>
      <c r="T10" s="111"/>
    </row>
    <row r="11" spans="2:21" ht="15" customHeight="1" x14ac:dyDescent="0.25"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31"/>
      <c r="P11" s="110" t="s">
        <v>108</v>
      </c>
      <c r="Q11" s="111"/>
      <c r="R11" s="111"/>
      <c r="S11" s="111"/>
      <c r="T11" s="111"/>
    </row>
    <row r="12" spans="2:21" ht="15" customHeight="1" x14ac:dyDescent="0.25"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31"/>
      <c r="P12" s="110" t="s">
        <v>98</v>
      </c>
      <c r="Q12" s="111"/>
      <c r="R12" s="111"/>
      <c r="S12" s="111"/>
      <c r="T12" s="111"/>
    </row>
    <row r="13" spans="2:21" ht="15" customHeight="1" x14ac:dyDescent="0.25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31"/>
      <c r="P13" s="110" t="s">
        <v>99</v>
      </c>
      <c r="Q13" s="111"/>
      <c r="R13" s="111"/>
      <c r="S13" s="111"/>
      <c r="T13" s="111"/>
    </row>
    <row r="14" spans="2:21" ht="15" customHeight="1" x14ac:dyDescent="0.25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31"/>
      <c r="P14" s="110" t="s">
        <v>71</v>
      </c>
      <c r="Q14" s="111"/>
      <c r="R14" s="111"/>
      <c r="S14" s="111"/>
      <c r="T14" s="111"/>
    </row>
    <row r="15" spans="2:21" ht="15" customHeight="1" x14ac:dyDescent="0.25"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31"/>
      <c r="P15" s="110" t="s">
        <v>100</v>
      </c>
      <c r="Q15" s="111"/>
      <c r="R15" s="111"/>
      <c r="S15" s="111"/>
      <c r="T15" s="111"/>
    </row>
    <row r="16" spans="2:21" ht="15" customHeight="1" x14ac:dyDescent="0.25"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31"/>
      <c r="P16" s="110" t="s">
        <v>101</v>
      </c>
      <c r="Q16" s="111"/>
      <c r="R16" s="111"/>
      <c r="S16" s="111"/>
      <c r="T16" s="111"/>
    </row>
    <row r="17" spans="2:22" ht="15" customHeight="1" x14ac:dyDescent="0.25"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31"/>
      <c r="P17" s="110" t="s">
        <v>102</v>
      </c>
      <c r="Q17" s="111"/>
      <c r="R17" s="111"/>
      <c r="S17" s="111"/>
      <c r="T17" s="111"/>
    </row>
    <row r="18" spans="2:22" ht="15" customHeight="1" x14ac:dyDescent="0.25"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31"/>
      <c r="P18" s="110" t="s">
        <v>103</v>
      </c>
      <c r="Q18" s="111"/>
      <c r="R18" s="111"/>
      <c r="S18" s="111"/>
      <c r="T18" s="111"/>
    </row>
    <row r="19" spans="2:22" ht="15" customHeight="1" x14ac:dyDescent="0.25"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31"/>
      <c r="P19" s="110" t="s">
        <v>104</v>
      </c>
      <c r="Q19" s="111"/>
      <c r="R19" s="111"/>
      <c r="S19" s="111"/>
      <c r="T19" s="111"/>
    </row>
    <row r="20" spans="2:22" ht="15" customHeight="1" x14ac:dyDescent="0.25"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31"/>
      <c r="P20" s="110" t="s">
        <v>105</v>
      </c>
      <c r="Q20" s="111"/>
      <c r="R20" s="111"/>
      <c r="S20" s="111"/>
      <c r="T20" s="111"/>
    </row>
    <row r="21" spans="2:22" ht="15" customHeight="1" x14ac:dyDescent="0.2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P21" s="30"/>
      <c r="Q21" s="30"/>
      <c r="R21" s="30"/>
      <c r="S21" s="30"/>
      <c r="T21" s="30"/>
    </row>
    <row r="22" spans="2:22" ht="15" customHeight="1" x14ac:dyDescent="0.2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P22" s="30"/>
      <c r="Q22" s="30"/>
      <c r="R22" s="30"/>
      <c r="S22" s="30"/>
      <c r="T22" s="30"/>
    </row>
    <row r="23" spans="2:22" ht="18.75" x14ac:dyDescent="0.3">
      <c r="B23" s="5" t="s">
        <v>1</v>
      </c>
    </row>
    <row r="24" spans="2:22" ht="24" customHeight="1" x14ac:dyDescent="0.25">
      <c r="B24" s="132" t="s">
        <v>91</v>
      </c>
      <c r="C24" s="133"/>
      <c r="D24" s="133"/>
      <c r="E24" s="133"/>
      <c r="F24" s="133"/>
      <c r="G24" s="134"/>
      <c r="H24" s="139"/>
      <c r="I24" s="140"/>
      <c r="J24" s="140"/>
      <c r="K24" s="140"/>
      <c r="L24" s="140"/>
      <c r="M24" s="140"/>
      <c r="N24" s="140"/>
      <c r="O24" s="141"/>
      <c r="P24" s="141"/>
      <c r="Q24" s="141"/>
      <c r="R24" s="141"/>
      <c r="S24" s="141"/>
      <c r="T24" s="141"/>
      <c r="U24" s="141"/>
      <c r="V24" s="142"/>
    </row>
    <row r="25" spans="2:22" ht="24" customHeight="1" x14ac:dyDescent="0.25">
      <c r="B25" s="132" t="s">
        <v>84</v>
      </c>
      <c r="C25" s="133"/>
      <c r="D25" s="133"/>
      <c r="E25" s="133"/>
      <c r="F25" s="133"/>
      <c r="G25" s="134"/>
      <c r="H25" s="139"/>
      <c r="I25" s="140"/>
      <c r="J25" s="140"/>
      <c r="K25" s="140"/>
      <c r="L25" s="140"/>
      <c r="M25" s="140"/>
      <c r="N25" s="140"/>
      <c r="O25" s="141"/>
      <c r="P25" s="141"/>
      <c r="Q25" s="141"/>
      <c r="R25" s="141"/>
      <c r="S25" s="141"/>
      <c r="T25" s="141"/>
      <c r="U25" s="141"/>
      <c r="V25" s="142"/>
    </row>
    <row r="26" spans="2:22" ht="24" customHeight="1" x14ac:dyDescent="0.25">
      <c r="B26" s="132" t="s">
        <v>92</v>
      </c>
      <c r="C26" s="133"/>
      <c r="D26" s="133"/>
      <c r="E26" s="133"/>
      <c r="F26" s="133"/>
      <c r="G26" s="134"/>
      <c r="H26" s="139"/>
      <c r="I26" s="140"/>
      <c r="J26" s="140"/>
      <c r="K26" s="140"/>
      <c r="L26" s="140"/>
      <c r="M26" s="140"/>
      <c r="N26" s="140"/>
      <c r="O26" s="141"/>
      <c r="P26" s="141"/>
      <c r="Q26" s="141"/>
      <c r="R26" s="141"/>
      <c r="S26" s="141"/>
      <c r="T26" s="141"/>
      <c r="U26" s="141"/>
      <c r="V26" s="142"/>
    </row>
    <row r="27" spans="2:22" ht="24" customHeight="1" x14ac:dyDescent="0.25">
      <c r="B27" s="132" t="s">
        <v>136</v>
      </c>
      <c r="C27" s="133"/>
      <c r="D27" s="133"/>
      <c r="E27" s="133"/>
      <c r="F27" s="133"/>
      <c r="G27" s="134"/>
      <c r="H27" s="139"/>
      <c r="I27" s="140"/>
      <c r="J27" s="140"/>
      <c r="K27" s="140"/>
      <c r="L27" s="140"/>
      <c r="M27" s="140"/>
      <c r="N27" s="140"/>
      <c r="O27" s="141"/>
      <c r="P27" s="141"/>
      <c r="Q27" s="141"/>
      <c r="R27" s="141"/>
      <c r="S27" s="141"/>
      <c r="T27" s="141"/>
      <c r="U27" s="141"/>
      <c r="V27" s="142"/>
    </row>
    <row r="28" spans="2:22" ht="24" customHeight="1" x14ac:dyDescent="0.25">
      <c r="B28" s="132" t="s">
        <v>93</v>
      </c>
      <c r="C28" s="133"/>
      <c r="D28" s="133"/>
      <c r="E28" s="133"/>
      <c r="F28" s="133"/>
      <c r="G28" s="134"/>
      <c r="H28" s="139"/>
      <c r="I28" s="140"/>
      <c r="J28" s="140"/>
      <c r="K28" s="140"/>
      <c r="L28" s="140"/>
      <c r="M28" s="140"/>
      <c r="N28" s="140"/>
      <c r="O28" s="141"/>
      <c r="P28" s="141"/>
      <c r="Q28" s="141"/>
      <c r="R28" s="141"/>
      <c r="S28" s="141"/>
      <c r="T28" s="141"/>
      <c r="U28" s="141"/>
      <c r="V28" s="142"/>
    </row>
    <row r="29" spans="2:22" ht="24" customHeight="1" x14ac:dyDescent="0.25">
      <c r="B29" s="132" t="s">
        <v>94</v>
      </c>
      <c r="C29" s="133"/>
      <c r="D29" s="133"/>
      <c r="E29" s="133"/>
      <c r="F29" s="133"/>
      <c r="G29" s="134"/>
      <c r="H29" s="139"/>
      <c r="I29" s="140"/>
      <c r="J29" s="140"/>
      <c r="K29" s="140"/>
      <c r="L29" s="140"/>
      <c r="M29" s="140"/>
      <c r="N29" s="140"/>
      <c r="O29" s="141"/>
      <c r="P29" s="141"/>
      <c r="Q29" s="141"/>
      <c r="R29" s="141"/>
      <c r="S29" s="141"/>
      <c r="T29" s="141"/>
      <c r="U29" s="141"/>
      <c r="V29" s="142"/>
    </row>
    <row r="30" spans="2:22" ht="24" customHeight="1" x14ac:dyDescent="0.25">
      <c r="B30" s="132" t="s">
        <v>87</v>
      </c>
      <c r="C30" s="133"/>
      <c r="D30" s="133"/>
      <c r="E30" s="133"/>
      <c r="F30" s="133"/>
      <c r="G30" s="134"/>
      <c r="H30" s="139"/>
      <c r="I30" s="140"/>
      <c r="J30" s="140"/>
      <c r="K30" s="140"/>
      <c r="L30" s="140"/>
      <c r="M30" s="140"/>
      <c r="N30" s="140"/>
      <c r="O30" s="141"/>
      <c r="P30" s="141"/>
      <c r="Q30" s="141"/>
      <c r="R30" s="141"/>
      <c r="S30" s="141"/>
      <c r="T30" s="141"/>
      <c r="U30" s="141"/>
      <c r="V30" s="142"/>
    </row>
    <row r="31" spans="2:22" ht="15" customHeight="1" x14ac:dyDescent="0.25">
      <c r="B31" s="30"/>
      <c r="C31" s="30"/>
      <c r="M31" s="6"/>
    </row>
    <row r="32" spans="2:22" ht="15" customHeight="1" x14ac:dyDescent="0.25">
      <c r="B32" s="30"/>
      <c r="C32" s="30"/>
      <c r="M32" s="6"/>
    </row>
    <row r="33" spans="2:22" ht="15" customHeight="1" x14ac:dyDescent="0.3">
      <c r="B33" s="7" t="s">
        <v>95</v>
      </c>
      <c r="M33" s="6"/>
    </row>
    <row r="34" spans="2:22" ht="18.600000000000001" customHeight="1" x14ac:dyDescent="0.25">
      <c r="B34" s="60" t="s">
        <v>88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</row>
    <row r="35" spans="2:22" ht="40.35" customHeight="1" x14ac:dyDescent="0.25"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5"/>
    </row>
    <row r="36" spans="2:22" ht="15" customHeight="1" x14ac:dyDescent="0.25">
      <c r="B36" s="111"/>
      <c r="C36" s="111"/>
      <c r="E36" s="61"/>
      <c r="F36" s="61"/>
      <c r="M36" s="6"/>
    </row>
    <row r="37" spans="2:22" x14ac:dyDescent="0.25">
      <c r="B37" s="30"/>
      <c r="C37" s="30"/>
    </row>
    <row r="38" spans="2:22" ht="20.25" customHeight="1" x14ac:dyDescent="0.3">
      <c r="B38" s="7" t="s">
        <v>96</v>
      </c>
      <c r="C38" s="8"/>
      <c r="D38" s="8"/>
      <c r="E38" s="8"/>
      <c r="F38" s="8"/>
      <c r="G38" s="8"/>
      <c r="H38" s="8"/>
      <c r="I38" s="8"/>
      <c r="J38" s="8"/>
      <c r="M38" s="6"/>
    </row>
    <row r="39" spans="2:22" s="8" customFormat="1" ht="19.350000000000001" customHeight="1" x14ac:dyDescent="0.25">
      <c r="B39" s="60" t="s">
        <v>69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</row>
    <row r="40" spans="2:22" ht="24.95" customHeight="1" x14ac:dyDescent="0.25">
      <c r="B40" s="9" t="s">
        <v>2</v>
      </c>
      <c r="H40" s="10"/>
      <c r="V40" s="11" t="str">
        <f>CONCATENATE("Napsáno ",LEN(B41)," z 900 znaků")</f>
        <v>Napsáno 0 z 900 znaků</v>
      </c>
    </row>
    <row r="41" spans="2:22" ht="99.95" customHeight="1" x14ac:dyDescent="0.25"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5"/>
    </row>
    <row r="42" spans="2:22" x14ac:dyDescent="0.25">
      <c r="B42" s="111"/>
      <c r="C42" s="111"/>
    </row>
    <row r="43" spans="2:22" x14ac:dyDescent="0.25">
      <c r="B43" s="30"/>
      <c r="C43" s="30"/>
    </row>
    <row r="44" spans="2:22" ht="18.75" x14ac:dyDescent="0.25">
      <c r="B44" s="13" t="s">
        <v>97</v>
      </c>
    </row>
    <row r="45" spans="2:22" x14ac:dyDescent="0.25">
      <c r="B45" s="14" t="s">
        <v>3</v>
      </c>
    </row>
    <row r="46" spans="2:22" ht="24.95" customHeight="1" x14ac:dyDescent="0.25">
      <c r="B46" s="9" t="s">
        <v>2</v>
      </c>
      <c r="H46" s="10"/>
      <c r="V46" s="11" t="str">
        <f>CONCATENATE("Napsáno ",LEN(B47)," z 900 znaků")</f>
        <v>Napsáno 0 z 900 znaků</v>
      </c>
    </row>
    <row r="47" spans="2:22" ht="99.95" customHeight="1" x14ac:dyDescent="0.25"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5"/>
    </row>
    <row r="48" spans="2:22" x14ac:dyDescent="0.25">
      <c r="B48" s="111"/>
      <c r="C48" s="111"/>
    </row>
    <row r="49" spans="2:22" x14ac:dyDescent="0.25">
      <c r="B49" s="30"/>
      <c r="C49" s="30"/>
    </row>
    <row r="50" spans="2:22" ht="18.75" x14ac:dyDescent="0.25">
      <c r="B50" s="13" t="s">
        <v>108</v>
      </c>
    </row>
    <row r="51" spans="2:22" ht="36.75" customHeight="1" x14ac:dyDescent="0.25">
      <c r="B51" s="74" t="s">
        <v>113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</row>
    <row r="52" spans="2:22" ht="18.75" customHeight="1" x14ac:dyDescent="0.25">
      <c r="B52" s="15" t="s">
        <v>109</v>
      </c>
    </row>
    <row r="53" spans="2:22" ht="19.5" customHeight="1" x14ac:dyDescent="0.25">
      <c r="B53" s="9" t="s">
        <v>4</v>
      </c>
      <c r="H53" s="10"/>
      <c r="V53" s="11" t="str">
        <f>CONCATENATE("Napsáno ",LEN(B54)," ze 450 znaků")</f>
        <v>Napsáno 0 ze 450 znaků</v>
      </c>
    </row>
    <row r="54" spans="2:22" ht="60" customHeight="1" x14ac:dyDescent="0.25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5"/>
    </row>
    <row r="55" spans="2:22" x14ac:dyDescent="0.25">
      <c r="B55" s="111"/>
      <c r="C55" s="111"/>
    </row>
    <row r="56" spans="2:22" x14ac:dyDescent="0.25">
      <c r="B56" s="30"/>
      <c r="C56" s="30"/>
    </row>
    <row r="57" spans="2:22" ht="18.75" x14ac:dyDescent="0.25">
      <c r="B57" s="13" t="s">
        <v>98</v>
      </c>
    </row>
    <row r="58" spans="2:22" ht="40.35" customHeight="1" x14ac:dyDescent="0.25">
      <c r="B58" s="62" t="s">
        <v>70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</row>
    <row r="59" spans="2:22" ht="59.45" customHeight="1" x14ac:dyDescent="0.25">
      <c r="B59" s="62" t="s">
        <v>73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</row>
    <row r="60" spans="2:22" ht="16.5" customHeight="1" x14ac:dyDescent="0.25">
      <c r="B60" s="9" t="s">
        <v>5</v>
      </c>
      <c r="H60" s="10"/>
      <c r="V60" s="11" t="str">
        <f>CONCATENATE("Napsáno ",LEN(B61)," z 3600 znaků")</f>
        <v>Napsáno 0 z 3600 znaků</v>
      </c>
    </row>
    <row r="61" spans="2:22" ht="275.10000000000002" customHeight="1" x14ac:dyDescent="0.25">
      <c r="B61" s="63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5"/>
    </row>
    <row r="62" spans="2:22" x14ac:dyDescent="0.25">
      <c r="B62" s="61"/>
      <c r="C62" s="61"/>
    </row>
    <row r="63" spans="2:22" ht="13.7" customHeight="1" x14ac:dyDescent="0.25">
      <c r="B63" s="9" t="s">
        <v>72</v>
      </c>
      <c r="C63" s="30"/>
      <c r="V63" s="11" t="str">
        <f>CONCATENATE("Napsáno ",LEN(B64)," z 600 znaků")</f>
        <v>Napsáno 0 z 600 znaků</v>
      </c>
    </row>
    <row r="64" spans="2:22" ht="60" customHeight="1" x14ac:dyDescent="0.25">
      <c r="B64" s="75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</row>
    <row r="65" spans="2:22" ht="13.7" customHeight="1" x14ac:dyDescent="0.25">
      <c r="B65" s="111"/>
      <c r="C65" s="111"/>
    </row>
    <row r="66" spans="2:22" ht="13.7" customHeight="1" x14ac:dyDescent="0.25">
      <c r="B66" s="30"/>
      <c r="C66" s="30"/>
    </row>
    <row r="67" spans="2:22" ht="18.75" x14ac:dyDescent="0.25">
      <c r="B67" s="13" t="s">
        <v>99</v>
      </c>
    </row>
    <row r="68" spans="2:22" ht="76.5" customHeight="1" x14ac:dyDescent="0.25">
      <c r="B68" s="62" t="s">
        <v>110</v>
      </c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</row>
    <row r="69" spans="2:22" x14ac:dyDescent="0.25">
      <c r="B69" s="9" t="s">
        <v>5</v>
      </c>
      <c r="H69" s="10"/>
      <c r="V69" s="11" t="str">
        <f>CONCATENATE("Napsáno ",LEN(B70)," z 3600 znaků")</f>
        <v>Napsáno 0 z 3600 znaků</v>
      </c>
    </row>
    <row r="70" spans="2:22" ht="275.10000000000002" customHeight="1" x14ac:dyDescent="0.25"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5"/>
    </row>
    <row r="71" spans="2:22" x14ac:dyDescent="0.25">
      <c r="B71" s="111"/>
      <c r="C71" s="111"/>
    </row>
    <row r="72" spans="2:22" x14ac:dyDescent="0.25">
      <c r="B72" s="30"/>
      <c r="C72" s="30"/>
    </row>
    <row r="73" spans="2:22" ht="18.75" x14ac:dyDescent="0.25">
      <c r="B73" s="13" t="s">
        <v>71</v>
      </c>
    </row>
    <row r="74" spans="2:22" ht="49.5" customHeight="1" x14ac:dyDescent="0.25">
      <c r="B74" s="62" t="s">
        <v>111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</row>
    <row r="75" spans="2:22" ht="15.75" x14ac:dyDescent="0.25">
      <c r="B75" s="15" t="s">
        <v>6</v>
      </c>
    </row>
    <row r="76" spans="2:22" x14ac:dyDescent="0.25">
      <c r="B76" s="10" t="s">
        <v>7</v>
      </c>
    </row>
    <row r="77" spans="2:22" ht="16.5" customHeight="1" x14ac:dyDescent="0.25">
      <c r="B77" s="9" t="s">
        <v>2</v>
      </c>
      <c r="H77" s="10"/>
      <c r="V77" s="11" t="str">
        <f>CONCATENATE("Napsáno ",LEN(B78)," z 900 znaků")</f>
        <v>Napsáno 0 z 900 znaků</v>
      </c>
    </row>
    <row r="78" spans="2:22" ht="150" customHeight="1" x14ac:dyDescent="0.25">
      <c r="B78" s="71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3"/>
    </row>
    <row r="79" spans="2:22" ht="22.5" customHeight="1" x14ac:dyDescent="0.25">
      <c r="B79" s="15" t="s">
        <v>8</v>
      </c>
    </row>
    <row r="80" spans="2:22" ht="34.35" customHeight="1" x14ac:dyDescent="0.25">
      <c r="B80" s="60" t="s">
        <v>9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</row>
    <row r="81" spans="2:22" ht="18" customHeight="1" x14ac:dyDescent="0.25">
      <c r="B81" s="9" t="s">
        <v>2</v>
      </c>
      <c r="H81" s="10"/>
      <c r="V81" s="11" t="str">
        <f>CONCATENATE("Napsáno ",LEN(B82)," z 900 znaků")</f>
        <v>Napsáno 0 z 900 znaků</v>
      </c>
    </row>
    <row r="82" spans="2:22" ht="150" customHeight="1" x14ac:dyDescent="0.25">
      <c r="B82" s="71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3"/>
    </row>
    <row r="83" spans="2:22" ht="24.75" customHeight="1" x14ac:dyDescent="0.25">
      <c r="B83" s="15" t="s">
        <v>10</v>
      </c>
    </row>
    <row r="84" spans="2:22" ht="50.25" customHeight="1" x14ac:dyDescent="0.25">
      <c r="B84" s="60" t="s">
        <v>112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</row>
    <row r="85" spans="2:22" ht="16.5" customHeight="1" x14ac:dyDescent="0.25">
      <c r="B85" s="9" t="s">
        <v>2</v>
      </c>
      <c r="H85" s="10"/>
      <c r="V85" s="11" t="str">
        <f>CONCATENATE("Napsáno ",LEN(B86)," z 900 znaků")</f>
        <v>Napsáno 0 z 900 znaků</v>
      </c>
    </row>
    <row r="86" spans="2:22" ht="150" customHeight="1" x14ac:dyDescent="0.25">
      <c r="B86" s="71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3"/>
    </row>
    <row r="87" spans="2:22" ht="23.25" customHeight="1" x14ac:dyDescent="0.25">
      <c r="B87" s="15" t="s">
        <v>11</v>
      </c>
    </row>
    <row r="88" spans="2:22" ht="64.5" customHeight="1" x14ac:dyDescent="0.25">
      <c r="B88" s="60" t="s">
        <v>12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</row>
    <row r="89" spans="2:22" ht="18" customHeight="1" x14ac:dyDescent="0.25">
      <c r="B89" s="9" t="s">
        <v>2</v>
      </c>
      <c r="H89" s="10"/>
      <c r="V89" s="11" t="str">
        <f>CONCATENATE("Napsáno ",LEN(B90)," z 900 znaků")</f>
        <v>Napsáno 0 z 900 znaků</v>
      </c>
    </row>
    <row r="90" spans="2:22" ht="150" customHeight="1" x14ac:dyDescent="0.25">
      <c r="B90" s="71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3"/>
    </row>
    <row r="91" spans="2:22" x14ac:dyDescent="0.25">
      <c r="B91" s="111"/>
      <c r="C91" s="111"/>
    </row>
    <row r="92" spans="2:22" x14ac:dyDescent="0.25">
      <c r="B92" s="30"/>
      <c r="C92" s="30"/>
    </row>
    <row r="93" spans="2:22" ht="18.75" x14ac:dyDescent="0.25">
      <c r="B93" s="13" t="s">
        <v>100</v>
      </c>
    </row>
    <row r="94" spans="2:22" x14ac:dyDescent="0.25">
      <c r="B94" s="60" t="s">
        <v>13</v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</row>
    <row r="95" spans="2:22" ht="31.35" customHeight="1" x14ac:dyDescent="0.25">
      <c r="B95" s="66" t="s">
        <v>14</v>
      </c>
      <c r="C95" s="106"/>
      <c r="D95" s="106"/>
      <c r="E95" s="106"/>
      <c r="F95" s="67"/>
      <c r="G95" s="66" t="s">
        <v>15</v>
      </c>
      <c r="H95" s="67"/>
      <c r="I95" s="66" t="s">
        <v>16</v>
      </c>
      <c r="J95" s="67"/>
      <c r="K95" s="66" t="s">
        <v>17</v>
      </c>
      <c r="L95" s="67"/>
      <c r="M95" s="66" t="s">
        <v>18</v>
      </c>
      <c r="N95" s="67"/>
      <c r="O95" s="66" t="s">
        <v>19</v>
      </c>
      <c r="P95" s="67"/>
      <c r="Q95" s="66" t="s">
        <v>20</v>
      </c>
      <c r="R95" s="67"/>
      <c r="S95" s="66" t="s">
        <v>21</v>
      </c>
      <c r="T95" s="67"/>
      <c r="U95" s="66" t="s">
        <v>22</v>
      </c>
      <c r="V95" s="67"/>
    </row>
    <row r="96" spans="2:22" ht="28.35" customHeight="1" x14ac:dyDescent="0.25">
      <c r="B96" s="107" t="s">
        <v>23</v>
      </c>
      <c r="C96" s="56" t="s">
        <v>24</v>
      </c>
      <c r="D96" s="57"/>
      <c r="E96" s="57"/>
      <c r="F96" s="58"/>
      <c r="G96" s="68"/>
      <c r="H96" s="70"/>
      <c r="I96" s="68"/>
      <c r="J96" s="70"/>
      <c r="K96" s="68"/>
      <c r="L96" s="70"/>
      <c r="M96" s="68"/>
      <c r="N96" s="70"/>
      <c r="O96" s="68"/>
      <c r="P96" s="70"/>
      <c r="Q96" s="68"/>
      <c r="R96" s="70"/>
      <c r="S96" s="68"/>
      <c r="T96" s="70"/>
      <c r="U96" s="68"/>
      <c r="V96" s="70"/>
    </row>
    <row r="97" spans="2:22" ht="25.7" customHeight="1" x14ac:dyDescent="0.25">
      <c r="B97" s="108"/>
      <c r="C97" s="56" t="s">
        <v>25</v>
      </c>
      <c r="D97" s="57"/>
      <c r="E97" s="57"/>
      <c r="F97" s="58"/>
      <c r="G97" s="68"/>
      <c r="H97" s="70"/>
      <c r="I97" s="68"/>
      <c r="J97" s="70"/>
      <c r="K97" s="68"/>
      <c r="L97" s="70"/>
      <c r="M97" s="68"/>
      <c r="N97" s="70"/>
      <c r="O97" s="68"/>
      <c r="P97" s="70"/>
      <c r="Q97" s="68"/>
      <c r="R97" s="70"/>
      <c r="S97" s="68"/>
      <c r="T97" s="70"/>
      <c r="U97" s="68"/>
      <c r="V97" s="70"/>
    </row>
    <row r="98" spans="2:22" ht="32.450000000000003" customHeight="1" x14ac:dyDescent="0.25">
      <c r="B98" s="108"/>
      <c r="C98" s="56" t="s">
        <v>26</v>
      </c>
      <c r="D98" s="57"/>
      <c r="E98" s="57"/>
      <c r="F98" s="58"/>
      <c r="G98" s="68"/>
      <c r="H98" s="70"/>
      <c r="I98" s="68"/>
      <c r="J98" s="70"/>
      <c r="K98" s="68"/>
      <c r="L98" s="70"/>
      <c r="M98" s="68"/>
      <c r="N98" s="70"/>
      <c r="O98" s="68"/>
      <c r="P98" s="70"/>
      <c r="Q98" s="68"/>
      <c r="R98" s="70"/>
      <c r="S98" s="68"/>
      <c r="T98" s="70"/>
      <c r="U98" s="68"/>
      <c r="V98" s="70"/>
    </row>
    <row r="99" spans="2:22" ht="24.6" customHeight="1" x14ac:dyDescent="0.25">
      <c r="B99" s="109"/>
      <c r="C99" s="53" t="s">
        <v>27</v>
      </c>
      <c r="D99" s="54"/>
      <c r="E99" s="54"/>
      <c r="F99" s="55"/>
      <c r="G99" s="44">
        <f>SUM(G96:H98)</f>
        <v>0</v>
      </c>
      <c r="H99" s="45"/>
      <c r="I99" s="44">
        <f t="shared" ref="I99" si="0">SUM(I96:J98)</f>
        <v>0</v>
      </c>
      <c r="J99" s="45"/>
      <c r="K99" s="44">
        <f t="shared" ref="K99" si="1">SUM(K96:L98)</f>
        <v>0</v>
      </c>
      <c r="L99" s="45"/>
      <c r="M99" s="44">
        <f t="shared" ref="M99" si="2">SUM(M96:N98)</f>
        <v>0</v>
      </c>
      <c r="N99" s="45"/>
      <c r="O99" s="44">
        <f t="shared" ref="O99" si="3">SUM(O96:P98)</f>
        <v>0</v>
      </c>
      <c r="P99" s="45"/>
      <c r="Q99" s="44">
        <f t="shared" ref="Q99" si="4">SUM(Q96:R98)</f>
        <v>0</v>
      </c>
      <c r="R99" s="45"/>
      <c r="S99" s="44">
        <f t="shared" ref="S99" si="5">SUM(S96:T98)</f>
        <v>0</v>
      </c>
      <c r="T99" s="45"/>
      <c r="U99" s="44">
        <f t="shared" ref="U99" si="6">SUM(U96:V98)</f>
        <v>0</v>
      </c>
      <c r="V99" s="45"/>
    </row>
    <row r="100" spans="2:22" ht="22.7" customHeight="1" x14ac:dyDescent="0.25">
      <c r="B100" s="107" t="s">
        <v>28</v>
      </c>
      <c r="C100" s="56" t="s">
        <v>29</v>
      </c>
      <c r="D100" s="57"/>
      <c r="E100" s="57"/>
      <c r="F100" s="58"/>
      <c r="G100" s="68"/>
      <c r="H100" s="70"/>
      <c r="I100" s="68"/>
      <c r="J100" s="70"/>
      <c r="K100" s="68"/>
      <c r="L100" s="70"/>
      <c r="M100" s="68"/>
      <c r="N100" s="70"/>
      <c r="O100" s="68"/>
      <c r="P100" s="70"/>
      <c r="Q100" s="68"/>
      <c r="R100" s="70"/>
      <c r="S100" s="68"/>
      <c r="T100" s="70"/>
      <c r="U100" s="68"/>
      <c r="V100" s="70"/>
    </row>
    <row r="101" spans="2:22" ht="27" customHeight="1" x14ac:dyDescent="0.25">
      <c r="B101" s="108"/>
      <c r="C101" s="56" t="s">
        <v>30</v>
      </c>
      <c r="D101" s="57"/>
      <c r="E101" s="57"/>
      <c r="F101" s="58"/>
      <c r="G101" s="68"/>
      <c r="H101" s="70"/>
      <c r="I101" s="68"/>
      <c r="J101" s="70"/>
      <c r="K101" s="68"/>
      <c r="L101" s="70"/>
      <c r="M101" s="68"/>
      <c r="N101" s="70"/>
      <c r="O101" s="68"/>
      <c r="P101" s="70"/>
      <c r="Q101" s="68"/>
      <c r="R101" s="70"/>
      <c r="S101" s="68"/>
      <c r="T101" s="70"/>
      <c r="U101" s="68"/>
      <c r="V101" s="70"/>
    </row>
    <row r="102" spans="2:22" ht="26.45" customHeight="1" x14ac:dyDescent="0.25">
      <c r="B102" s="109"/>
      <c r="C102" s="53" t="s">
        <v>31</v>
      </c>
      <c r="D102" s="54"/>
      <c r="E102" s="54"/>
      <c r="F102" s="55"/>
      <c r="G102" s="44">
        <f>SUM(G100:H101)</f>
        <v>0</v>
      </c>
      <c r="H102" s="45"/>
      <c r="I102" s="44">
        <f t="shared" ref="I102" si="7">SUM(I100:J101)</f>
        <v>0</v>
      </c>
      <c r="J102" s="45"/>
      <c r="K102" s="44">
        <f t="shared" ref="K102" si="8">SUM(K100:L101)</f>
        <v>0</v>
      </c>
      <c r="L102" s="45"/>
      <c r="M102" s="44">
        <f t="shared" ref="M102" si="9">SUM(M100:N101)</f>
        <v>0</v>
      </c>
      <c r="N102" s="45"/>
      <c r="O102" s="44">
        <f t="shared" ref="O102" si="10">SUM(O100:P101)</f>
        <v>0</v>
      </c>
      <c r="P102" s="45"/>
      <c r="Q102" s="44">
        <f t="shared" ref="Q102" si="11">SUM(Q100:R101)</f>
        <v>0</v>
      </c>
      <c r="R102" s="45"/>
      <c r="S102" s="44">
        <f t="shared" ref="S102" si="12">SUM(S100:T101)</f>
        <v>0</v>
      </c>
      <c r="T102" s="45"/>
      <c r="U102" s="44">
        <v>0</v>
      </c>
      <c r="V102" s="45"/>
    </row>
    <row r="103" spans="2:22" ht="28.7" customHeight="1" x14ac:dyDescent="0.25">
      <c r="B103" s="66" t="s">
        <v>32</v>
      </c>
      <c r="C103" s="106"/>
      <c r="D103" s="106"/>
      <c r="E103" s="106"/>
      <c r="F103" s="67"/>
      <c r="G103" s="46">
        <f>SUM(G99+G102)</f>
        <v>0</v>
      </c>
      <c r="H103" s="47"/>
      <c r="I103" s="46">
        <f t="shared" ref="I103" si="13">SUM(I99+I102)</f>
        <v>0</v>
      </c>
      <c r="J103" s="47"/>
      <c r="K103" s="46">
        <f t="shared" ref="K103" si="14">SUM(K99+K102)</f>
        <v>0</v>
      </c>
      <c r="L103" s="47"/>
      <c r="M103" s="46">
        <f t="shared" ref="M103" si="15">SUM(M99+M102)</f>
        <v>0</v>
      </c>
      <c r="N103" s="47"/>
      <c r="O103" s="46">
        <f t="shared" ref="O103" si="16">SUM(O99+O102)</f>
        <v>0</v>
      </c>
      <c r="P103" s="47"/>
      <c r="Q103" s="46">
        <f t="shared" ref="Q103" si="17">SUM(Q99+Q102)</f>
        <v>0</v>
      </c>
      <c r="R103" s="47"/>
      <c r="S103" s="46">
        <f t="shared" ref="S103" si="18">SUM(S99+S102)</f>
        <v>0</v>
      </c>
      <c r="T103" s="47"/>
      <c r="U103" s="46">
        <f t="shared" ref="U103" si="19">SUM(U99+U102)</f>
        <v>0</v>
      </c>
      <c r="V103" s="47"/>
    </row>
    <row r="104" spans="2:22" x14ac:dyDescent="0.25">
      <c r="B104" s="30"/>
      <c r="C104" s="30"/>
    </row>
    <row r="105" spans="2:22" ht="28.35" customHeight="1" x14ac:dyDescent="0.25">
      <c r="B105" s="51" t="s">
        <v>33</v>
      </c>
      <c r="C105" s="51"/>
      <c r="D105" s="51"/>
      <c r="E105" s="51"/>
      <c r="F105" s="51"/>
      <c r="G105" s="52">
        <f>SUM(G103:V103)</f>
        <v>0</v>
      </c>
      <c r="H105" s="52"/>
      <c r="I105" s="52"/>
      <c r="J105" s="52"/>
    </row>
    <row r="106" spans="2:22" x14ac:dyDescent="0.25">
      <c r="B106" s="30"/>
      <c r="C106" s="30"/>
    </row>
    <row r="107" spans="2:22" ht="22.5" customHeight="1" x14ac:dyDescent="0.25">
      <c r="B107" s="15" t="s">
        <v>34</v>
      </c>
    </row>
    <row r="108" spans="2:22" ht="17.25" customHeight="1" x14ac:dyDescent="0.25">
      <c r="B108" s="16" t="s">
        <v>35</v>
      </c>
    </row>
    <row r="109" spans="2:22" ht="17.25" customHeight="1" x14ac:dyDescent="0.25">
      <c r="B109" s="9" t="s">
        <v>2</v>
      </c>
      <c r="H109" s="10"/>
      <c r="V109" s="11" t="str">
        <f>CONCATENATE("Napsáno ",LEN(B110)," z 900 znaků")</f>
        <v>Napsáno 0 z 900 znaků</v>
      </c>
    </row>
    <row r="110" spans="2:22" ht="150" customHeight="1" x14ac:dyDescent="0.25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5"/>
    </row>
    <row r="111" spans="2:22" x14ac:dyDescent="0.25">
      <c r="B111" s="111"/>
      <c r="C111" s="111"/>
    </row>
    <row r="112" spans="2:22" x14ac:dyDescent="0.25">
      <c r="B112" s="30"/>
      <c r="C112" s="30"/>
    </row>
    <row r="113" spans="2:26" ht="18.75" x14ac:dyDescent="0.25">
      <c r="B113" s="13" t="s">
        <v>101</v>
      </c>
    </row>
    <row r="114" spans="2:26" ht="19.5" customHeight="1" x14ac:dyDescent="0.25">
      <c r="B114" s="105" t="s">
        <v>144</v>
      </c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</row>
    <row r="115" spans="2:26" ht="34.5" customHeight="1" x14ac:dyDescent="0.25">
      <c r="B115" s="51" t="s">
        <v>36</v>
      </c>
      <c r="C115" s="51"/>
      <c r="D115" s="51"/>
      <c r="E115" s="51" t="s">
        <v>145</v>
      </c>
      <c r="F115" s="51"/>
      <c r="G115" s="51" t="s">
        <v>37</v>
      </c>
      <c r="H115" s="51"/>
      <c r="I115" s="51"/>
      <c r="J115" s="51"/>
      <c r="K115" s="51" t="s">
        <v>38</v>
      </c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</row>
    <row r="116" spans="2:26" ht="30" customHeight="1" x14ac:dyDescent="0.25">
      <c r="B116" s="48" t="s">
        <v>83</v>
      </c>
      <c r="C116" s="48"/>
      <c r="D116" s="48"/>
      <c r="E116" s="49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</row>
    <row r="117" spans="2:26" ht="30" customHeight="1" x14ac:dyDescent="0.25">
      <c r="B117" s="48" t="s">
        <v>83</v>
      </c>
      <c r="C117" s="48"/>
      <c r="D117" s="48"/>
      <c r="E117" s="131"/>
      <c r="F117" s="131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</row>
    <row r="118" spans="2:26" ht="30" customHeight="1" x14ac:dyDescent="0.25">
      <c r="B118" s="48" t="s">
        <v>83</v>
      </c>
      <c r="C118" s="48"/>
      <c r="D118" s="48"/>
      <c r="E118" s="131"/>
      <c r="F118" s="131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</row>
    <row r="119" spans="2:26" x14ac:dyDescent="0.25">
      <c r="B119" s="40" t="s">
        <v>137</v>
      </c>
      <c r="C119" s="40"/>
      <c r="D119" s="40"/>
      <c r="E119" s="41">
        <f>SUM(E116:F118)</f>
        <v>0</v>
      </c>
      <c r="F119" s="41"/>
    </row>
    <row r="120" spans="2:26" x14ac:dyDescent="0.25">
      <c r="B120" s="30"/>
      <c r="C120" s="30"/>
    </row>
    <row r="121" spans="2:26" ht="18.75" x14ac:dyDescent="0.25">
      <c r="B121" s="13" t="s">
        <v>102</v>
      </c>
    </row>
    <row r="122" spans="2:26" ht="66" customHeight="1" x14ac:dyDescent="0.25">
      <c r="B122" s="88" t="s">
        <v>39</v>
      </c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</row>
    <row r="123" spans="2:26" ht="21" customHeight="1" x14ac:dyDescent="0.25">
      <c r="B123" s="17" t="s">
        <v>40</v>
      </c>
    </row>
    <row r="124" spans="2:26" x14ac:dyDescent="0.25">
      <c r="B124" s="94" t="s">
        <v>41</v>
      </c>
      <c r="C124" s="94"/>
      <c r="D124" s="18">
        <v>2021</v>
      </c>
      <c r="H124" s="19">
        <v>1</v>
      </c>
      <c r="I124" s="19">
        <v>2</v>
      </c>
      <c r="J124" s="19">
        <v>3</v>
      </c>
      <c r="K124" s="19">
        <v>4</v>
      </c>
      <c r="L124" s="19">
        <v>5</v>
      </c>
      <c r="M124" s="19">
        <v>6</v>
      </c>
      <c r="N124" s="19">
        <v>7</v>
      </c>
      <c r="O124" s="19">
        <v>8</v>
      </c>
      <c r="P124" s="19">
        <v>9</v>
      </c>
      <c r="Q124" s="19">
        <v>10</v>
      </c>
      <c r="R124" s="19">
        <v>11</v>
      </c>
      <c r="S124" s="19">
        <v>12</v>
      </c>
      <c r="T124" s="19">
        <v>13</v>
      </c>
      <c r="U124" s="19">
        <v>14</v>
      </c>
      <c r="V124" s="19">
        <v>15</v>
      </c>
    </row>
    <row r="125" spans="2:26" x14ac:dyDescent="0.25">
      <c r="H125" s="19" t="str">
        <f>CONCATENATE("1. pol. ",H126)</f>
        <v>1. pol. 2021</v>
      </c>
      <c r="I125" s="19" t="str">
        <f>CONCATENATE("2. pol. ",H126)</f>
        <v>2. pol. 2021</v>
      </c>
      <c r="J125" s="19" t="str">
        <f>CONCATENATE("1. pol. ",J126)</f>
        <v>1. pol. 2022</v>
      </c>
      <c r="K125" s="19" t="str">
        <f>CONCATENATE("2. pol. ",J126)</f>
        <v>2. pol. 2022</v>
      </c>
      <c r="L125" s="19" t="str">
        <f>CONCATENATE("1. pol. ",L126)</f>
        <v>1. pol. 2023</v>
      </c>
      <c r="M125" s="19" t="str">
        <f>CONCATENATE("2. pol. ",L126)</f>
        <v>2. pol. 2023</v>
      </c>
      <c r="N125" s="19" t="str">
        <f>CONCATENATE("1. pol. ",N126)</f>
        <v>1. pol. 2024</v>
      </c>
      <c r="O125" s="19" t="str">
        <f>CONCATENATE("2. pol. ",N126)</f>
        <v>2. pol. 2024</v>
      </c>
      <c r="P125" s="19" t="str">
        <f>CONCATENATE("1. pol. ",P126)</f>
        <v>1. pol. 2025</v>
      </c>
      <c r="Q125" s="19" t="str">
        <f>CONCATENATE("2. pol. ",P126)</f>
        <v>2. pol. 2025</v>
      </c>
      <c r="R125" s="19" t="str">
        <f>CONCATENATE("1. pol. ",R126)</f>
        <v>1. pol. 2026</v>
      </c>
      <c r="S125" s="19" t="str">
        <f>CONCATENATE("2. pol. ",R126)</f>
        <v>2. pol. 2026</v>
      </c>
      <c r="T125" s="19" t="str">
        <f>CONCATENATE("1. pol. ",T126)</f>
        <v>1. pol. 2027</v>
      </c>
      <c r="U125" s="19" t="str">
        <f>CONCATENATE("2. pol. ",T126)</f>
        <v>2. pol. 2027</v>
      </c>
      <c r="V125" s="19" t="str">
        <f>CONCATENATE("1. pol. ",V126)</f>
        <v>1. pol. 2028</v>
      </c>
    </row>
    <row r="126" spans="2:26" ht="15" customHeight="1" x14ac:dyDescent="0.25">
      <c r="B126" s="95" t="s">
        <v>42</v>
      </c>
      <c r="C126" s="96"/>
      <c r="D126" s="96"/>
      <c r="E126" s="97"/>
      <c r="F126" s="101" t="s">
        <v>43</v>
      </c>
      <c r="G126" s="101" t="s">
        <v>44</v>
      </c>
      <c r="H126" s="89">
        <f>D124</f>
        <v>2021</v>
      </c>
      <c r="I126" s="90"/>
      <c r="J126" s="89">
        <f>H126+1</f>
        <v>2022</v>
      </c>
      <c r="K126" s="90"/>
      <c r="L126" s="89">
        <f t="shared" ref="L126" si="20">J126+1</f>
        <v>2023</v>
      </c>
      <c r="M126" s="90"/>
      <c r="N126" s="89">
        <f t="shared" ref="N126" si="21">L126+1</f>
        <v>2024</v>
      </c>
      <c r="O126" s="90"/>
      <c r="P126" s="89">
        <f t="shared" ref="P126" si="22">N126+1</f>
        <v>2025</v>
      </c>
      <c r="Q126" s="90"/>
      <c r="R126" s="89">
        <f t="shared" ref="R126" si="23">P126+1</f>
        <v>2026</v>
      </c>
      <c r="S126" s="90"/>
      <c r="T126" s="89">
        <f t="shared" ref="T126" si="24">R126+1</f>
        <v>2027</v>
      </c>
      <c r="U126" s="90"/>
      <c r="V126" s="20">
        <f>T126+1</f>
        <v>2028</v>
      </c>
    </row>
    <row r="127" spans="2:26" ht="15" customHeight="1" x14ac:dyDescent="0.25">
      <c r="B127" s="98"/>
      <c r="C127" s="99"/>
      <c r="D127" s="99"/>
      <c r="E127" s="100"/>
      <c r="F127" s="102"/>
      <c r="G127" s="102"/>
      <c r="H127" s="21" t="s">
        <v>45</v>
      </c>
      <c r="I127" s="21" t="s">
        <v>46</v>
      </c>
      <c r="J127" s="21" t="s">
        <v>45</v>
      </c>
      <c r="K127" s="21" t="s">
        <v>46</v>
      </c>
      <c r="L127" s="21" t="s">
        <v>45</v>
      </c>
      <c r="M127" s="21" t="s">
        <v>46</v>
      </c>
      <c r="N127" s="21" t="s">
        <v>45</v>
      </c>
      <c r="O127" s="21" t="s">
        <v>46</v>
      </c>
      <c r="P127" s="21" t="s">
        <v>45</v>
      </c>
      <c r="Q127" s="21" t="s">
        <v>46</v>
      </c>
      <c r="R127" s="21" t="s">
        <v>45</v>
      </c>
      <c r="S127" s="21" t="s">
        <v>46</v>
      </c>
      <c r="T127" s="21" t="s">
        <v>45</v>
      </c>
      <c r="U127" s="21" t="s">
        <v>46</v>
      </c>
      <c r="V127" s="21" t="s">
        <v>45</v>
      </c>
    </row>
    <row r="128" spans="2:26" x14ac:dyDescent="0.25">
      <c r="B128" s="22" t="s">
        <v>47</v>
      </c>
      <c r="C128" s="91"/>
      <c r="D128" s="92"/>
      <c r="E128" s="93"/>
      <c r="F128" s="23"/>
      <c r="G128" s="23"/>
      <c r="H128" s="24">
        <f t="shared" ref="H128:V143" si="25">IF(OR(H$124=$Y128,H$124=$Z128,AND(H$124&gt;$Y128,H$124&lt;$Z128)),1,2)</f>
        <v>2</v>
      </c>
      <c r="I128" s="24">
        <f t="shared" si="25"/>
        <v>2</v>
      </c>
      <c r="J128" s="24">
        <f t="shared" si="25"/>
        <v>2</v>
      </c>
      <c r="K128" s="24">
        <f t="shared" si="25"/>
        <v>2</v>
      </c>
      <c r="L128" s="24">
        <f t="shared" si="25"/>
        <v>2</v>
      </c>
      <c r="M128" s="24">
        <f t="shared" si="25"/>
        <v>2</v>
      </c>
      <c r="N128" s="24">
        <f t="shared" si="25"/>
        <v>2</v>
      </c>
      <c r="O128" s="24">
        <f t="shared" si="25"/>
        <v>2</v>
      </c>
      <c r="P128" s="24">
        <f t="shared" si="25"/>
        <v>2</v>
      </c>
      <c r="Q128" s="24">
        <f t="shared" si="25"/>
        <v>2</v>
      </c>
      <c r="R128" s="24">
        <f t="shared" si="25"/>
        <v>2</v>
      </c>
      <c r="S128" s="24">
        <f t="shared" si="25"/>
        <v>2</v>
      </c>
      <c r="T128" s="24">
        <f t="shared" si="25"/>
        <v>2</v>
      </c>
      <c r="U128" s="24">
        <f t="shared" si="25"/>
        <v>2</v>
      </c>
      <c r="V128" s="24">
        <f t="shared" si="25"/>
        <v>2</v>
      </c>
      <c r="W128" s="25" t="str">
        <f>CONCATENATE("1. pol. ",$H$126)</f>
        <v>1. pol. 2021</v>
      </c>
      <c r="X128" s="25">
        <v>1</v>
      </c>
      <c r="Y128" s="25" t="str">
        <f>IF(F128="","",VLOOKUP(F128,$W$128:$X$142,2,FALSE))</f>
        <v/>
      </c>
      <c r="Z128" s="25" t="str">
        <f>IF(G128="","",VLOOKUP(G128,$W$128:$X$142,2,FALSE))</f>
        <v/>
      </c>
    </row>
    <row r="129" spans="2:26" x14ac:dyDescent="0.25">
      <c r="B129" s="22" t="s">
        <v>48</v>
      </c>
      <c r="C129" s="91"/>
      <c r="D129" s="92"/>
      <c r="E129" s="93"/>
      <c r="F129" s="23"/>
      <c r="G129" s="23"/>
      <c r="H129" s="24">
        <f t="shared" si="25"/>
        <v>2</v>
      </c>
      <c r="I129" s="24">
        <f t="shared" si="25"/>
        <v>2</v>
      </c>
      <c r="J129" s="24">
        <f t="shared" si="25"/>
        <v>2</v>
      </c>
      <c r="K129" s="24">
        <f t="shared" si="25"/>
        <v>2</v>
      </c>
      <c r="L129" s="24">
        <f t="shared" si="25"/>
        <v>2</v>
      </c>
      <c r="M129" s="24">
        <f t="shared" si="25"/>
        <v>2</v>
      </c>
      <c r="N129" s="24">
        <f t="shared" si="25"/>
        <v>2</v>
      </c>
      <c r="O129" s="24">
        <f t="shared" si="25"/>
        <v>2</v>
      </c>
      <c r="P129" s="24">
        <f t="shared" si="25"/>
        <v>2</v>
      </c>
      <c r="Q129" s="24">
        <f t="shared" si="25"/>
        <v>2</v>
      </c>
      <c r="R129" s="24">
        <f t="shared" si="25"/>
        <v>2</v>
      </c>
      <c r="S129" s="24">
        <f t="shared" si="25"/>
        <v>2</v>
      </c>
      <c r="T129" s="24">
        <f t="shared" si="25"/>
        <v>2</v>
      </c>
      <c r="U129" s="24">
        <f t="shared" si="25"/>
        <v>2</v>
      </c>
      <c r="V129" s="24">
        <f t="shared" si="25"/>
        <v>2</v>
      </c>
      <c r="W129" s="25" t="str">
        <f>CONCATENATE("2. pol. ",$H$126)</f>
        <v>2. pol. 2021</v>
      </c>
      <c r="X129" s="25">
        <v>2</v>
      </c>
      <c r="Y129" s="25" t="str">
        <f t="shared" ref="Y129:Z142" si="26">IF(F129="","",VLOOKUP(F129,$W$128:$X$142,2,FALSE))</f>
        <v/>
      </c>
      <c r="Z129" s="25" t="str">
        <f t="shared" si="26"/>
        <v/>
      </c>
    </row>
    <row r="130" spans="2:26" x14ac:dyDescent="0.25">
      <c r="B130" s="22" t="s">
        <v>49</v>
      </c>
      <c r="C130" s="91"/>
      <c r="D130" s="92"/>
      <c r="E130" s="93"/>
      <c r="F130" s="23"/>
      <c r="G130" s="23"/>
      <c r="H130" s="24">
        <f t="shared" si="25"/>
        <v>2</v>
      </c>
      <c r="I130" s="24" t="s">
        <v>106</v>
      </c>
      <c r="J130" s="24">
        <f t="shared" si="25"/>
        <v>2</v>
      </c>
      <c r="K130" s="24">
        <f t="shared" si="25"/>
        <v>2</v>
      </c>
      <c r="L130" s="24">
        <f t="shared" si="25"/>
        <v>2</v>
      </c>
      <c r="M130" s="24">
        <f t="shared" si="25"/>
        <v>2</v>
      </c>
      <c r="N130" s="24">
        <f t="shared" si="25"/>
        <v>2</v>
      </c>
      <c r="O130" s="24">
        <f t="shared" si="25"/>
        <v>2</v>
      </c>
      <c r="P130" s="24">
        <f t="shared" si="25"/>
        <v>2</v>
      </c>
      <c r="Q130" s="24">
        <f t="shared" si="25"/>
        <v>2</v>
      </c>
      <c r="R130" s="24">
        <f t="shared" si="25"/>
        <v>2</v>
      </c>
      <c r="S130" s="24">
        <f t="shared" si="25"/>
        <v>2</v>
      </c>
      <c r="T130" s="24">
        <f t="shared" si="25"/>
        <v>2</v>
      </c>
      <c r="U130" s="24">
        <f t="shared" si="25"/>
        <v>2</v>
      </c>
      <c r="V130" s="24">
        <f t="shared" si="25"/>
        <v>2</v>
      </c>
      <c r="W130" s="25" t="str">
        <f>CONCATENATE("1. pol. ",$H$126+1)</f>
        <v>1. pol. 2022</v>
      </c>
      <c r="X130" s="25">
        <v>3</v>
      </c>
      <c r="Y130" s="25" t="str">
        <f t="shared" si="26"/>
        <v/>
      </c>
      <c r="Z130" s="25" t="str">
        <f t="shared" si="26"/>
        <v/>
      </c>
    </row>
    <row r="131" spans="2:26" x14ac:dyDescent="0.25">
      <c r="B131" s="22" t="s">
        <v>50</v>
      </c>
      <c r="C131" s="91"/>
      <c r="D131" s="92"/>
      <c r="E131" s="93"/>
      <c r="F131" s="23"/>
      <c r="G131" s="23"/>
      <c r="H131" s="24">
        <f t="shared" si="25"/>
        <v>2</v>
      </c>
      <c r="I131" s="24">
        <f t="shared" si="25"/>
        <v>2</v>
      </c>
      <c r="J131" s="24">
        <f t="shared" si="25"/>
        <v>2</v>
      </c>
      <c r="K131" s="24">
        <f t="shared" si="25"/>
        <v>2</v>
      </c>
      <c r="L131" s="24">
        <f t="shared" si="25"/>
        <v>2</v>
      </c>
      <c r="M131" s="24">
        <f t="shared" si="25"/>
        <v>2</v>
      </c>
      <c r="N131" s="24">
        <f t="shared" si="25"/>
        <v>2</v>
      </c>
      <c r="O131" s="24">
        <f t="shared" si="25"/>
        <v>2</v>
      </c>
      <c r="P131" s="24">
        <f t="shared" si="25"/>
        <v>2</v>
      </c>
      <c r="Q131" s="24">
        <f t="shared" si="25"/>
        <v>2</v>
      </c>
      <c r="R131" s="24">
        <f t="shared" si="25"/>
        <v>2</v>
      </c>
      <c r="S131" s="24">
        <f t="shared" si="25"/>
        <v>2</v>
      </c>
      <c r="T131" s="24">
        <f t="shared" si="25"/>
        <v>2</v>
      </c>
      <c r="U131" s="24">
        <f t="shared" si="25"/>
        <v>2</v>
      </c>
      <c r="V131" s="24">
        <f t="shared" si="25"/>
        <v>2</v>
      </c>
      <c r="W131" s="25" t="str">
        <f>CONCATENATE("2. pol. ",$H$126+1)</f>
        <v>2. pol. 2022</v>
      </c>
      <c r="X131" s="25">
        <v>4</v>
      </c>
      <c r="Y131" s="25" t="str">
        <f t="shared" si="26"/>
        <v/>
      </c>
      <c r="Z131" s="25" t="str">
        <f t="shared" si="26"/>
        <v/>
      </c>
    </row>
    <row r="132" spans="2:26" x14ac:dyDescent="0.25">
      <c r="B132" s="22" t="s">
        <v>51</v>
      </c>
      <c r="C132" s="91"/>
      <c r="D132" s="92"/>
      <c r="E132" s="93"/>
      <c r="F132" s="23"/>
      <c r="G132" s="23"/>
      <c r="H132" s="24">
        <f t="shared" si="25"/>
        <v>2</v>
      </c>
      <c r="I132" s="24">
        <f t="shared" si="25"/>
        <v>2</v>
      </c>
      <c r="J132" s="24">
        <f t="shared" si="25"/>
        <v>2</v>
      </c>
      <c r="K132" s="24">
        <f t="shared" si="25"/>
        <v>2</v>
      </c>
      <c r="L132" s="24">
        <f t="shared" si="25"/>
        <v>2</v>
      </c>
      <c r="M132" s="24">
        <f t="shared" si="25"/>
        <v>2</v>
      </c>
      <c r="N132" s="24">
        <f t="shared" si="25"/>
        <v>2</v>
      </c>
      <c r="O132" s="24">
        <f t="shared" si="25"/>
        <v>2</v>
      </c>
      <c r="P132" s="24">
        <f t="shared" si="25"/>
        <v>2</v>
      </c>
      <c r="Q132" s="24">
        <f t="shared" si="25"/>
        <v>2</v>
      </c>
      <c r="R132" s="24">
        <f t="shared" si="25"/>
        <v>2</v>
      </c>
      <c r="S132" s="24">
        <f t="shared" si="25"/>
        <v>2</v>
      </c>
      <c r="T132" s="24">
        <f t="shared" si="25"/>
        <v>2</v>
      </c>
      <c r="U132" s="24">
        <f t="shared" si="25"/>
        <v>2</v>
      </c>
      <c r="V132" s="24">
        <f t="shared" si="25"/>
        <v>2</v>
      </c>
      <c r="W132" s="25" t="str">
        <f>CONCATENATE("1. pol. ",$H$126+2)</f>
        <v>1. pol. 2023</v>
      </c>
      <c r="X132" s="25">
        <v>5</v>
      </c>
      <c r="Y132" s="25" t="str">
        <f t="shared" si="26"/>
        <v/>
      </c>
      <c r="Z132" s="25" t="str">
        <f t="shared" si="26"/>
        <v/>
      </c>
    </row>
    <row r="133" spans="2:26" x14ac:dyDescent="0.25">
      <c r="B133" s="22" t="s">
        <v>52</v>
      </c>
      <c r="C133" s="91"/>
      <c r="D133" s="92"/>
      <c r="E133" s="93"/>
      <c r="F133" s="23"/>
      <c r="G133" s="23"/>
      <c r="H133" s="24">
        <f t="shared" si="25"/>
        <v>2</v>
      </c>
      <c r="I133" s="24">
        <f t="shared" si="25"/>
        <v>2</v>
      </c>
      <c r="J133" s="24">
        <f t="shared" si="25"/>
        <v>2</v>
      </c>
      <c r="K133" s="24">
        <f t="shared" si="25"/>
        <v>2</v>
      </c>
      <c r="L133" s="24">
        <f t="shared" si="25"/>
        <v>2</v>
      </c>
      <c r="M133" s="24">
        <f t="shared" si="25"/>
        <v>2</v>
      </c>
      <c r="N133" s="24">
        <f t="shared" si="25"/>
        <v>2</v>
      </c>
      <c r="O133" s="24">
        <f t="shared" si="25"/>
        <v>2</v>
      </c>
      <c r="P133" s="24">
        <f t="shared" si="25"/>
        <v>2</v>
      </c>
      <c r="Q133" s="24">
        <f t="shared" si="25"/>
        <v>2</v>
      </c>
      <c r="R133" s="24">
        <f t="shared" si="25"/>
        <v>2</v>
      </c>
      <c r="S133" s="24">
        <f t="shared" si="25"/>
        <v>2</v>
      </c>
      <c r="T133" s="24">
        <f t="shared" si="25"/>
        <v>2</v>
      </c>
      <c r="U133" s="24">
        <f t="shared" si="25"/>
        <v>2</v>
      </c>
      <c r="V133" s="24">
        <f t="shared" si="25"/>
        <v>2</v>
      </c>
      <c r="W133" s="25" t="str">
        <f>CONCATENATE("2. pol. ",$H$126+2)</f>
        <v>2. pol. 2023</v>
      </c>
      <c r="X133" s="25">
        <v>6</v>
      </c>
      <c r="Y133" s="25" t="str">
        <f t="shared" si="26"/>
        <v/>
      </c>
      <c r="Z133" s="25" t="str">
        <f t="shared" si="26"/>
        <v/>
      </c>
    </row>
    <row r="134" spans="2:26" x14ac:dyDescent="0.25">
      <c r="B134" s="22" t="s">
        <v>53</v>
      </c>
      <c r="C134" s="91"/>
      <c r="D134" s="92"/>
      <c r="E134" s="93"/>
      <c r="F134" s="23"/>
      <c r="G134" s="23"/>
      <c r="H134" s="24">
        <f t="shared" si="25"/>
        <v>2</v>
      </c>
      <c r="I134" s="24">
        <f t="shared" si="25"/>
        <v>2</v>
      </c>
      <c r="J134" s="24">
        <f t="shared" si="25"/>
        <v>2</v>
      </c>
      <c r="K134" s="24">
        <f t="shared" si="25"/>
        <v>2</v>
      </c>
      <c r="L134" s="24">
        <f t="shared" si="25"/>
        <v>2</v>
      </c>
      <c r="M134" s="24">
        <f t="shared" si="25"/>
        <v>2</v>
      </c>
      <c r="N134" s="24">
        <f t="shared" si="25"/>
        <v>2</v>
      </c>
      <c r="O134" s="24">
        <f t="shared" si="25"/>
        <v>2</v>
      </c>
      <c r="P134" s="24">
        <f t="shared" si="25"/>
        <v>2</v>
      </c>
      <c r="Q134" s="24">
        <f t="shared" si="25"/>
        <v>2</v>
      </c>
      <c r="R134" s="24">
        <f t="shared" si="25"/>
        <v>2</v>
      </c>
      <c r="S134" s="24">
        <f t="shared" si="25"/>
        <v>2</v>
      </c>
      <c r="T134" s="24">
        <f t="shared" si="25"/>
        <v>2</v>
      </c>
      <c r="U134" s="24">
        <f t="shared" si="25"/>
        <v>2</v>
      </c>
      <c r="V134" s="24">
        <f t="shared" si="25"/>
        <v>2</v>
      </c>
      <c r="W134" s="25" t="str">
        <f>CONCATENATE("1. pol. ",$H$126+3)</f>
        <v>1. pol. 2024</v>
      </c>
      <c r="X134" s="25">
        <v>7</v>
      </c>
      <c r="Y134" s="25" t="str">
        <f t="shared" si="26"/>
        <v/>
      </c>
      <c r="Z134" s="25" t="str">
        <f t="shared" si="26"/>
        <v/>
      </c>
    </row>
    <row r="135" spans="2:26" x14ac:dyDescent="0.25">
      <c r="B135" s="22" t="s">
        <v>54</v>
      </c>
      <c r="C135" s="91"/>
      <c r="D135" s="92"/>
      <c r="E135" s="93"/>
      <c r="F135" s="23"/>
      <c r="G135" s="23"/>
      <c r="H135" s="24">
        <f t="shared" si="25"/>
        <v>2</v>
      </c>
      <c r="I135" s="24">
        <f t="shared" si="25"/>
        <v>2</v>
      </c>
      <c r="J135" s="24">
        <f t="shared" si="25"/>
        <v>2</v>
      </c>
      <c r="K135" s="24">
        <f t="shared" si="25"/>
        <v>2</v>
      </c>
      <c r="L135" s="24">
        <f t="shared" si="25"/>
        <v>2</v>
      </c>
      <c r="M135" s="24">
        <f t="shared" si="25"/>
        <v>2</v>
      </c>
      <c r="N135" s="24">
        <f t="shared" si="25"/>
        <v>2</v>
      </c>
      <c r="O135" s="24">
        <f t="shared" si="25"/>
        <v>2</v>
      </c>
      <c r="P135" s="24">
        <f t="shared" si="25"/>
        <v>2</v>
      </c>
      <c r="Q135" s="24">
        <f t="shared" si="25"/>
        <v>2</v>
      </c>
      <c r="R135" s="24">
        <f t="shared" si="25"/>
        <v>2</v>
      </c>
      <c r="S135" s="24">
        <f t="shared" si="25"/>
        <v>2</v>
      </c>
      <c r="T135" s="24">
        <f t="shared" si="25"/>
        <v>2</v>
      </c>
      <c r="U135" s="24">
        <f t="shared" si="25"/>
        <v>2</v>
      </c>
      <c r="V135" s="24">
        <f t="shared" si="25"/>
        <v>2</v>
      </c>
      <c r="W135" s="25" t="str">
        <f>CONCATENATE("2. pol. ",$H$126+3)</f>
        <v>2. pol. 2024</v>
      </c>
      <c r="X135" s="25">
        <v>8</v>
      </c>
      <c r="Y135" s="25" t="str">
        <f t="shared" si="26"/>
        <v/>
      </c>
      <c r="Z135" s="25" t="str">
        <f t="shared" si="26"/>
        <v/>
      </c>
    </row>
    <row r="136" spans="2:26" x14ac:dyDescent="0.25">
      <c r="B136" s="22" t="s">
        <v>55</v>
      </c>
      <c r="C136" s="91"/>
      <c r="D136" s="92"/>
      <c r="E136" s="93"/>
      <c r="F136" s="23"/>
      <c r="G136" s="23"/>
      <c r="H136" s="24">
        <f t="shared" si="25"/>
        <v>2</v>
      </c>
      <c r="I136" s="24">
        <f t="shared" si="25"/>
        <v>2</v>
      </c>
      <c r="J136" s="24">
        <f t="shared" si="25"/>
        <v>2</v>
      </c>
      <c r="K136" s="24">
        <f t="shared" si="25"/>
        <v>2</v>
      </c>
      <c r="L136" s="24">
        <f t="shared" si="25"/>
        <v>2</v>
      </c>
      <c r="M136" s="24">
        <f t="shared" si="25"/>
        <v>2</v>
      </c>
      <c r="N136" s="24">
        <f t="shared" si="25"/>
        <v>2</v>
      </c>
      <c r="O136" s="24">
        <f t="shared" si="25"/>
        <v>2</v>
      </c>
      <c r="P136" s="24">
        <f t="shared" si="25"/>
        <v>2</v>
      </c>
      <c r="Q136" s="24">
        <f t="shared" si="25"/>
        <v>2</v>
      </c>
      <c r="R136" s="24">
        <f t="shared" si="25"/>
        <v>2</v>
      </c>
      <c r="S136" s="24">
        <f t="shared" si="25"/>
        <v>2</v>
      </c>
      <c r="T136" s="24">
        <f t="shared" si="25"/>
        <v>2</v>
      </c>
      <c r="U136" s="24">
        <f t="shared" si="25"/>
        <v>2</v>
      </c>
      <c r="V136" s="24">
        <f t="shared" si="25"/>
        <v>2</v>
      </c>
      <c r="W136" s="25" t="str">
        <f>CONCATENATE("1. pol. ",$H$126+4)</f>
        <v>1. pol. 2025</v>
      </c>
      <c r="X136" s="25">
        <v>9</v>
      </c>
      <c r="Y136" s="25" t="str">
        <f t="shared" si="26"/>
        <v/>
      </c>
      <c r="Z136" s="25" t="str">
        <f t="shared" si="26"/>
        <v/>
      </c>
    </row>
    <row r="137" spans="2:26" x14ac:dyDescent="0.25">
      <c r="B137" s="22" t="s">
        <v>56</v>
      </c>
      <c r="C137" s="91"/>
      <c r="D137" s="92"/>
      <c r="E137" s="93"/>
      <c r="F137" s="23"/>
      <c r="G137" s="23"/>
      <c r="H137" s="24">
        <f t="shared" si="25"/>
        <v>2</v>
      </c>
      <c r="I137" s="24">
        <f t="shared" si="25"/>
        <v>2</v>
      </c>
      <c r="J137" s="24">
        <f t="shared" si="25"/>
        <v>2</v>
      </c>
      <c r="K137" s="24">
        <f t="shared" si="25"/>
        <v>2</v>
      </c>
      <c r="L137" s="24">
        <f t="shared" si="25"/>
        <v>2</v>
      </c>
      <c r="M137" s="24">
        <f t="shared" si="25"/>
        <v>2</v>
      </c>
      <c r="N137" s="24">
        <f t="shared" si="25"/>
        <v>2</v>
      </c>
      <c r="O137" s="24">
        <f t="shared" si="25"/>
        <v>2</v>
      </c>
      <c r="P137" s="24">
        <f t="shared" si="25"/>
        <v>2</v>
      </c>
      <c r="Q137" s="24">
        <f t="shared" si="25"/>
        <v>2</v>
      </c>
      <c r="R137" s="24">
        <f t="shared" si="25"/>
        <v>2</v>
      </c>
      <c r="S137" s="24">
        <f t="shared" si="25"/>
        <v>2</v>
      </c>
      <c r="T137" s="24">
        <f t="shared" si="25"/>
        <v>2</v>
      </c>
      <c r="U137" s="24">
        <f t="shared" si="25"/>
        <v>2</v>
      </c>
      <c r="V137" s="24">
        <f t="shared" si="25"/>
        <v>2</v>
      </c>
      <c r="W137" s="25" t="str">
        <f>CONCATENATE("2. pol. ",$H$126+4)</f>
        <v>2. pol. 2025</v>
      </c>
      <c r="X137" s="25">
        <v>10</v>
      </c>
      <c r="Y137" s="25" t="str">
        <f t="shared" si="26"/>
        <v/>
      </c>
      <c r="Z137" s="25" t="str">
        <f t="shared" si="26"/>
        <v/>
      </c>
    </row>
    <row r="138" spans="2:26" x14ac:dyDescent="0.25">
      <c r="B138" s="22" t="s">
        <v>57</v>
      </c>
      <c r="C138" s="91"/>
      <c r="D138" s="92"/>
      <c r="E138" s="93"/>
      <c r="F138" s="23"/>
      <c r="G138" s="23"/>
      <c r="H138" s="24">
        <f t="shared" si="25"/>
        <v>2</v>
      </c>
      <c r="I138" s="24">
        <f t="shared" si="25"/>
        <v>2</v>
      </c>
      <c r="J138" s="24">
        <f t="shared" si="25"/>
        <v>2</v>
      </c>
      <c r="K138" s="24">
        <f t="shared" si="25"/>
        <v>2</v>
      </c>
      <c r="L138" s="24">
        <f t="shared" si="25"/>
        <v>2</v>
      </c>
      <c r="M138" s="24">
        <f t="shared" si="25"/>
        <v>2</v>
      </c>
      <c r="N138" s="24">
        <f t="shared" si="25"/>
        <v>2</v>
      </c>
      <c r="O138" s="24">
        <f t="shared" si="25"/>
        <v>2</v>
      </c>
      <c r="P138" s="24">
        <f t="shared" si="25"/>
        <v>2</v>
      </c>
      <c r="Q138" s="24">
        <f t="shared" si="25"/>
        <v>2</v>
      </c>
      <c r="R138" s="24">
        <f t="shared" si="25"/>
        <v>2</v>
      </c>
      <c r="S138" s="24">
        <f t="shared" si="25"/>
        <v>2</v>
      </c>
      <c r="T138" s="24">
        <f t="shared" si="25"/>
        <v>2</v>
      </c>
      <c r="U138" s="24">
        <f t="shared" si="25"/>
        <v>2</v>
      </c>
      <c r="V138" s="24">
        <f t="shared" si="25"/>
        <v>2</v>
      </c>
      <c r="W138" s="25" t="str">
        <f>CONCATENATE("1. pol. ",$H$126+5)</f>
        <v>1. pol. 2026</v>
      </c>
      <c r="X138" s="25">
        <v>11</v>
      </c>
      <c r="Y138" s="25" t="str">
        <f t="shared" si="26"/>
        <v/>
      </c>
      <c r="Z138" s="25" t="str">
        <f t="shared" si="26"/>
        <v/>
      </c>
    </row>
    <row r="139" spans="2:26" x14ac:dyDescent="0.25">
      <c r="B139" s="22" t="s">
        <v>58</v>
      </c>
      <c r="C139" s="91"/>
      <c r="D139" s="92"/>
      <c r="E139" s="93"/>
      <c r="F139" s="23"/>
      <c r="G139" s="23"/>
      <c r="H139" s="24">
        <f t="shared" si="25"/>
        <v>2</v>
      </c>
      <c r="I139" s="24">
        <f t="shared" si="25"/>
        <v>2</v>
      </c>
      <c r="J139" s="24">
        <f t="shared" si="25"/>
        <v>2</v>
      </c>
      <c r="K139" s="24">
        <f t="shared" si="25"/>
        <v>2</v>
      </c>
      <c r="L139" s="24">
        <f t="shared" si="25"/>
        <v>2</v>
      </c>
      <c r="M139" s="24">
        <f t="shared" si="25"/>
        <v>2</v>
      </c>
      <c r="N139" s="24">
        <f t="shared" si="25"/>
        <v>2</v>
      </c>
      <c r="O139" s="24">
        <f t="shared" si="25"/>
        <v>2</v>
      </c>
      <c r="P139" s="24">
        <f t="shared" si="25"/>
        <v>2</v>
      </c>
      <c r="Q139" s="24">
        <f t="shared" si="25"/>
        <v>2</v>
      </c>
      <c r="R139" s="24">
        <f t="shared" si="25"/>
        <v>2</v>
      </c>
      <c r="S139" s="24">
        <f t="shared" si="25"/>
        <v>2</v>
      </c>
      <c r="T139" s="24">
        <f t="shared" si="25"/>
        <v>2</v>
      </c>
      <c r="U139" s="24">
        <f t="shared" si="25"/>
        <v>2</v>
      </c>
      <c r="V139" s="24">
        <f t="shared" si="25"/>
        <v>2</v>
      </c>
      <c r="W139" s="25" t="str">
        <f>CONCATENATE("2. pol. ",$H$126+5)</f>
        <v>2. pol. 2026</v>
      </c>
      <c r="X139" s="25">
        <v>12</v>
      </c>
      <c r="Y139" s="25" t="str">
        <f t="shared" si="26"/>
        <v/>
      </c>
      <c r="Z139" s="25" t="str">
        <f t="shared" si="26"/>
        <v/>
      </c>
    </row>
    <row r="140" spans="2:26" x14ac:dyDescent="0.25">
      <c r="B140" s="22" t="s">
        <v>59</v>
      </c>
      <c r="C140" s="91"/>
      <c r="D140" s="92"/>
      <c r="E140" s="93"/>
      <c r="F140" s="23"/>
      <c r="G140" s="23"/>
      <c r="H140" s="24">
        <f t="shared" si="25"/>
        <v>2</v>
      </c>
      <c r="I140" s="24">
        <f t="shared" si="25"/>
        <v>2</v>
      </c>
      <c r="J140" s="24">
        <f t="shared" si="25"/>
        <v>2</v>
      </c>
      <c r="K140" s="24">
        <f t="shared" si="25"/>
        <v>2</v>
      </c>
      <c r="L140" s="24">
        <f t="shared" si="25"/>
        <v>2</v>
      </c>
      <c r="M140" s="24">
        <f t="shared" si="25"/>
        <v>2</v>
      </c>
      <c r="N140" s="24">
        <f t="shared" si="25"/>
        <v>2</v>
      </c>
      <c r="O140" s="24">
        <f t="shared" si="25"/>
        <v>2</v>
      </c>
      <c r="P140" s="24">
        <f t="shared" si="25"/>
        <v>2</v>
      </c>
      <c r="Q140" s="24">
        <f t="shared" si="25"/>
        <v>2</v>
      </c>
      <c r="R140" s="24">
        <f t="shared" si="25"/>
        <v>2</v>
      </c>
      <c r="S140" s="24">
        <f t="shared" si="25"/>
        <v>2</v>
      </c>
      <c r="T140" s="24">
        <f t="shared" si="25"/>
        <v>2</v>
      </c>
      <c r="U140" s="24">
        <f t="shared" si="25"/>
        <v>2</v>
      </c>
      <c r="V140" s="24">
        <f t="shared" si="25"/>
        <v>2</v>
      </c>
      <c r="W140" s="25" t="str">
        <f>CONCATENATE("1. pol. ",$H$126+6)</f>
        <v>1. pol. 2027</v>
      </c>
      <c r="X140" s="25">
        <v>13</v>
      </c>
      <c r="Y140" s="25" t="str">
        <f t="shared" si="26"/>
        <v/>
      </c>
      <c r="Z140" s="25" t="str">
        <f t="shared" si="26"/>
        <v/>
      </c>
    </row>
    <row r="141" spans="2:26" x14ac:dyDescent="0.25">
      <c r="B141" s="22" t="s">
        <v>60</v>
      </c>
      <c r="C141" s="91"/>
      <c r="D141" s="92"/>
      <c r="E141" s="93"/>
      <c r="F141" s="23"/>
      <c r="G141" s="23"/>
      <c r="H141" s="24">
        <f t="shared" si="25"/>
        <v>2</v>
      </c>
      <c r="I141" s="24">
        <f t="shared" si="25"/>
        <v>2</v>
      </c>
      <c r="J141" s="24">
        <f t="shared" si="25"/>
        <v>2</v>
      </c>
      <c r="K141" s="24">
        <f t="shared" si="25"/>
        <v>2</v>
      </c>
      <c r="L141" s="24">
        <f t="shared" si="25"/>
        <v>2</v>
      </c>
      <c r="M141" s="24">
        <f t="shared" si="25"/>
        <v>2</v>
      </c>
      <c r="N141" s="24">
        <f t="shared" si="25"/>
        <v>2</v>
      </c>
      <c r="O141" s="24">
        <f t="shared" si="25"/>
        <v>2</v>
      </c>
      <c r="P141" s="24">
        <f t="shared" si="25"/>
        <v>2</v>
      </c>
      <c r="Q141" s="24">
        <f t="shared" si="25"/>
        <v>2</v>
      </c>
      <c r="R141" s="24">
        <f t="shared" si="25"/>
        <v>2</v>
      </c>
      <c r="S141" s="24">
        <f t="shared" si="25"/>
        <v>2</v>
      </c>
      <c r="T141" s="24">
        <f t="shared" si="25"/>
        <v>2</v>
      </c>
      <c r="U141" s="24">
        <f t="shared" si="25"/>
        <v>2</v>
      </c>
      <c r="V141" s="24">
        <f t="shared" si="25"/>
        <v>2</v>
      </c>
      <c r="W141" s="25" t="str">
        <f>CONCATENATE("2. pol. ",$H$126+6)</f>
        <v>2. pol. 2027</v>
      </c>
      <c r="X141" s="25">
        <v>14</v>
      </c>
      <c r="Y141" s="25" t="str">
        <f t="shared" si="26"/>
        <v/>
      </c>
      <c r="Z141" s="25" t="str">
        <f t="shared" si="26"/>
        <v/>
      </c>
    </row>
    <row r="142" spans="2:26" x14ac:dyDescent="0.25">
      <c r="B142" s="22" t="s">
        <v>61</v>
      </c>
      <c r="C142" s="91"/>
      <c r="D142" s="92"/>
      <c r="E142" s="93"/>
      <c r="F142" s="23"/>
      <c r="G142" s="23"/>
      <c r="H142" s="24">
        <f t="shared" si="25"/>
        <v>2</v>
      </c>
      <c r="I142" s="24">
        <f t="shared" si="25"/>
        <v>2</v>
      </c>
      <c r="J142" s="24">
        <f t="shared" si="25"/>
        <v>2</v>
      </c>
      <c r="K142" s="24">
        <f t="shared" si="25"/>
        <v>2</v>
      </c>
      <c r="L142" s="24">
        <f t="shared" si="25"/>
        <v>2</v>
      </c>
      <c r="M142" s="24">
        <f t="shared" si="25"/>
        <v>2</v>
      </c>
      <c r="N142" s="24">
        <f t="shared" si="25"/>
        <v>2</v>
      </c>
      <c r="O142" s="24">
        <f t="shared" si="25"/>
        <v>2</v>
      </c>
      <c r="P142" s="24">
        <f t="shared" si="25"/>
        <v>2</v>
      </c>
      <c r="Q142" s="24">
        <f t="shared" si="25"/>
        <v>2</v>
      </c>
      <c r="R142" s="24">
        <f t="shared" si="25"/>
        <v>2</v>
      </c>
      <c r="S142" s="24">
        <f t="shared" si="25"/>
        <v>2</v>
      </c>
      <c r="T142" s="24">
        <f t="shared" si="25"/>
        <v>2</v>
      </c>
      <c r="U142" s="24">
        <f t="shared" si="25"/>
        <v>2</v>
      </c>
      <c r="V142" s="24">
        <f t="shared" si="25"/>
        <v>2</v>
      </c>
      <c r="W142" s="25" t="str">
        <f>CONCATENATE("1. pol. ",$H$126+7)</f>
        <v>1. pol. 2028</v>
      </c>
      <c r="X142" s="25">
        <v>15</v>
      </c>
      <c r="Y142" s="25" t="str">
        <f t="shared" si="26"/>
        <v/>
      </c>
      <c r="Z142" s="25" t="str">
        <f t="shared" si="26"/>
        <v/>
      </c>
    </row>
    <row r="143" spans="2:26" x14ac:dyDescent="0.25">
      <c r="B143" s="22" t="s">
        <v>62</v>
      </c>
      <c r="C143" s="91"/>
      <c r="D143" s="92"/>
      <c r="E143" s="93"/>
      <c r="F143" s="23"/>
      <c r="G143" s="23"/>
      <c r="H143" s="24">
        <f t="shared" si="25"/>
        <v>2</v>
      </c>
      <c r="I143" s="24">
        <f t="shared" si="25"/>
        <v>2</v>
      </c>
      <c r="J143" s="24">
        <f t="shared" si="25"/>
        <v>2</v>
      </c>
      <c r="K143" s="24">
        <f t="shared" si="25"/>
        <v>2</v>
      </c>
      <c r="L143" s="24">
        <f t="shared" si="25"/>
        <v>2</v>
      </c>
      <c r="M143" s="24">
        <f t="shared" si="25"/>
        <v>2</v>
      </c>
      <c r="N143" s="24">
        <f t="shared" si="25"/>
        <v>2</v>
      </c>
      <c r="O143" s="24">
        <f t="shared" si="25"/>
        <v>2</v>
      </c>
      <c r="P143" s="24">
        <f t="shared" si="25"/>
        <v>2</v>
      </c>
      <c r="Q143" s="24">
        <f t="shared" si="25"/>
        <v>2</v>
      </c>
      <c r="R143" s="24">
        <f t="shared" si="25"/>
        <v>2</v>
      </c>
      <c r="S143" s="24">
        <f t="shared" si="25"/>
        <v>2</v>
      </c>
      <c r="T143" s="24">
        <f t="shared" si="25"/>
        <v>2</v>
      </c>
      <c r="U143" s="24">
        <f t="shared" si="25"/>
        <v>2</v>
      </c>
      <c r="V143" s="24">
        <f t="shared" si="25"/>
        <v>2</v>
      </c>
    </row>
    <row r="144" spans="2:26" x14ac:dyDescent="0.25">
      <c r="B144" s="22" t="s">
        <v>63</v>
      </c>
      <c r="C144" s="91"/>
      <c r="D144" s="92"/>
      <c r="E144" s="93"/>
      <c r="F144" s="23"/>
      <c r="G144" s="23"/>
      <c r="H144" s="24">
        <f t="shared" ref="H144:V147" si="27">IF(OR(H$124=$Y144,H$124=$Z144,AND(H$124&gt;$Y144,H$124&lt;$Z144)),1,2)</f>
        <v>2</v>
      </c>
      <c r="I144" s="24">
        <f t="shared" si="27"/>
        <v>2</v>
      </c>
      <c r="J144" s="24">
        <f t="shared" si="27"/>
        <v>2</v>
      </c>
      <c r="K144" s="24">
        <f t="shared" si="27"/>
        <v>2</v>
      </c>
      <c r="L144" s="24">
        <f t="shared" si="27"/>
        <v>2</v>
      </c>
      <c r="M144" s="24">
        <f t="shared" si="27"/>
        <v>2</v>
      </c>
      <c r="N144" s="24">
        <f t="shared" si="27"/>
        <v>2</v>
      </c>
      <c r="O144" s="24">
        <f t="shared" si="27"/>
        <v>2</v>
      </c>
      <c r="P144" s="24">
        <f t="shared" si="27"/>
        <v>2</v>
      </c>
      <c r="Q144" s="24">
        <f t="shared" si="27"/>
        <v>2</v>
      </c>
      <c r="R144" s="24">
        <f t="shared" si="27"/>
        <v>2</v>
      </c>
      <c r="S144" s="24">
        <f t="shared" si="27"/>
        <v>2</v>
      </c>
      <c r="T144" s="24">
        <f t="shared" si="27"/>
        <v>2</v>
      </c>
      <c r="U144" s="24">
        <f t="shared" si="27"/>
        <v>2</v>
      </c>
      <c r="V144" s="24">
        <f t="shared" si="27"/>
        <v>2</v>
      </c>
    </row>
    <row r="145" spans="2:22" x14ac:dyDescent="0.25">
      <c r="B145" s="22" t="s">
        <v>64</v>
      </c>
      <c r="C145" s="91"/>
      <c r="D145" s="92"/>
      <c r="E145" s="93"/>
      <c r="F145" s="23"/>
      <c r="G145" s="23"/>
      <c r="H145" s="24">
        <f t="shared" si="27"/>
        <v>2</v>
      </c>
      <c r="I145" s="24">
        <f t="shared" si="27"/>
        <v>2</v>
      </c>
      <c r="J145" s="24">
        <f t="shared" si="27"/>
        <v>2</v>
      </c>
      <c r="K145" s="24">
        <f t="shared" si="27"/>
        <v>2</v>
      </c>
      <c r="L145" s="24">
        <f t="shared" si="27"/>
        <v>2</v>
      </c>
      <c r="M145" s="24">
        <f t="shared" si="27"/>
        <v>2</v>
      </c>
      <c r="N145" s="24">
        <f t="shared" si="27"/>
        <v>2</v>
      </c>
      <c r="O145" s="24">
        <f t="shared" si="27"/>
        <v>2</v>
      </c>
      <c r="P145" s="24">
        <f t="shared" si="27"/>
        <v>2</v>
      </c>
      <c r="Q145" s="24">
        <f t="shared" si="27"/>
        <v>2</v>
      </c>
      <c r="R145" s="24">
        <f t="shared" si="27"/>
        <v>2</v>
      </c>
      <c r="S145" s="24">
        <f t="shared" si="27"/>
        <v>2</v>
      </c>
      <c r="T145" s="24">
        <f t="shared" si="27"/>
        <v>2</v>
      </c>
      <c r="U145" s="24">
        <f t="shared" si="27"/>
        <v>2</v>
      </c>
      <c r="V145" s="24">
        <f t="shared" si="27"/>
        <v>2</v>
      </c>
    </row>
    <row r="146" spans="2:22" x14ac:dyDescent="0.25">
      <c r="B146" s="22" t="s">
        <v>65</v>
      </c>
      <c r="C146" s="91"/>
      <c r="D146" s="92"/>
      <c r="E146" s="93"/>
      <c r="F146" s="23"/>
      <c r="G146" s="23"/>
      <c r="H146" s="24">
        <f t="shared" si="27"/>
        <v>2</v>
      </c>
      <c r="I146" s="24">
        <f t="shared" si="27"/>
        <v>2</v>
      </c>
      <c r="J146" s="24">
        <f t="shared" si="27"/>
        <v>2</v>
      </c>
      <c r="K146" s="24">
        <f t="shared" si="27"/>
        <v>2</v>
      </c>
      <c r="L146" s="24">
        <f t="shared" si="27"/>
        <v>2</v>
      </c>
      <c r="M146" s="24">
        <f t="shared" si="27"/>
        <v>2</v>
      </c>
      <c r="N146" s="24">
        <f t="shared" si="27"/>
        <v>2</v>
      </c>
      <c r="O146" s="24">
        <f t="shared" si="27"/>
        <v>2</v>
      </c>
      <c r="P146" s="24">
        <f t="shared" si="27"/>
        <v>2</v>
      </c>
      <c r="Q146" s="24">
        <f t="shared" si="27"/>
        <v>2</v>
      </c>
      <c r="R146" s="24">
        <f t="shared" si="27"/>
        <v>2</v>
      </c>
      <c r="S146" s="24">
        <f t="shared" si="27"/>
        <v>2</v>
      </c>
      <c r="T146" s="24">
        <f t="shared" si="27"/>
        <v>2</v>
      </c>
      <c r="U146" s="24">
        <f t="shared" si="27"/>
        <v>2</v>
      </c>
      <c r="V146" s="24">
        <f t="shared" si="27"/>
        <v>2</v>
      </c>
    </row>
    <row r="147" spans="2:22" x14ac:dyDescent="0.25">
      <c r="B147" s="22" t="s">
        <v>66</v>
      </c>
      <c r="C147" s="91"/>
      <c r="D147" s="92"/>
      <c r="E147" s="93"/>
      <c r="F147" s="23"/>
      <c r="G147" s="23"/>
      <c r="H147" s="24">
        <f t="shared" si="27"/>
        <v>2</v>
      </c>
      <c r="I147" s="24">
        <f t="shared" si="27"/>
        <v>2</v>
      </c>
      <c r="J147" s="24">
        <f t="shared" si="27"/>
        <v>2</v>
      </c>
      <c r="K147" s="24">
        <f t="shared" si="27"/>
        <v>2</v>
      </c>
      <c r="L147" s="24">
        <f t="shared" si="27"/>
        <v>2</v>
      </c>
      <c r="M147" s="24">
        <f t="shared" si="27"/>
        <v>2</v>
      </c>
      <c r="N147" s="24">
        <f t="shared" si="27"/>
        <v>2</v>
      </c>
      <c r="O147" s="24">
        <f t="shared" si="27"/>
        <v>2</v>
      </c>
      <c r="P147" s="24">
        <f t="shared" si="27"/>
        <v>2</v>
      </c>
      <c r="Q147" s="24">
        <f t="shared" si="27"/>
        <v>2</v>
      </c>
      <c r="R147" s="24">
        <f t="shared" si="27"/>
        <v>2</v>
      </c>
      <c r="S147" s="24">
        <f t="shared" si="27"/>
        <v>2</v>
      </c>
      <c r="T147" s="24">
        <f t="shared" si="27"/>
        <v>2</v>
      </c>
      <c r="U147" s="24">
        <f t="shared" si="27"/>
        <v>2</v>
      </c>
      <c r="V147" s="24">
        <f t="shared" si="27"/>
        <v>2</v>
      </c>
    </row>
    <row r="148" spans="2:22" x14ac:dyDescent="0.25">
      <c r="B148" s="111"/>
      <c r="C148" s="111"/>
    </row>
    <row r="149" spans="2:22" x14ac:dyDescent="0.25">
      <c r="B149" s="30"/>
      <c r="C149" s="30"/>
    </row>
    <row r="150" spans="2:22" ht="18.75" x14ac:dyDescent="0.25">
      <c r="B150" s="13" t="s">
        <v>103</v>
      </c>
    </row>
    <row r="151" spans="2:22" x14ac:dyDescent="0.25">
      <c r="B151" s="105" t="s">
        <v>107</v>
      </c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</row>
    <row r="152" spans="2:22" ht="20.25" customHeight="1" x14ac:dyDescent="0.25">
      <c r="B152" s="9" t="s">
        <v>2</v>
      </c>
      <c r="H152" s="10"/>
      <c r="V152" s="11" t="str">
        <f>CONCATENATE("Napsáno ",LEN(B153)," z 900 znaků")</f>
        <v>Napsáno 0 z 900 znaků</v>
      </c>
    </row>
    <row r="153" spans="2:22" ht="150" customHeight="1" x14ac:dyDescent="0.25">
      <c r="B153" s="63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5"/>
    </row>
    <row r="154" spans="2:22" x14ac:dyDescent="0.25">
      <c r="B154" s="111"/>
      <c r="C154" s="111"/>
    </row>
    <row r="155" spans="2:22" x14ac:dyDescent="0.25">
      <c r="B155" s="30"/>
      <c r="C155" s="30"/>
    </row>
    <row r="156" spans="2:22" ht="18.75" x14ac:dyDescent="0.25">
      <c r="B156" s="13" t="s">
        <v>104</v>
      </c>
    </row>
    <row r="157" spans="2:22" ht="36" customHeight="1" x14ac:dyDescent="0.25">
      <c r="B157" s="105" t="s">
        <v>67</v>
      </c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</row>
    <row r="158" spans="2:22" ht="20.25" customHeight="1" x14ac:dyDescent="0.25">
      <c r="B158" s="9" t="s">
        <v>2</v>
      </c>
      <c r="H158" s="10"/>
      <c r="V158" s="11" t="str">
        <f>CONCATENATE("Napsáno ",LEN(B159)," z 900 znaků")</f>
        <v>Napsáno 0 z 900 znaků</v>
      </c>
    </row>
    <row r="159" spans="2:22" ht="150" customHeight="1" x14ac:dyDescent="0.25">
      <c r="B159" s="63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5"/>
    </row>
    <row r="160" spans="2:22" x14ac:dyDescent="0.25">
      <c r="B160" s="61"/>
      <c r="C160" s="61"/>
    </row>
    <row r="162" spans="2:24" ht="18.75" x14ac:dyDescent="0.25">
      <c r="B162" s="13" t="s">
        <v>105</v>
      </c>
    </row>
    <row r="163" spans="2:24" ht="33.75" customHeight="1" x14ac:dyDescent="0.25">
      <c r="B163" s="105" t="s">
        <v>68</v>
      </c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</row>
    <row r="164" spans="2:24" ht="18.75" customHeight="1" x14ac:dyDescent="0.25">
      <c r="B164" s="9" t="s">
        <v>2</v>
      </c>
      <c r="H164" s="10"/>
      <c r="V164" s="11" t="str">
        <f>CONCATENATE("Napsáno ",LEN(B165)," z 900 znaků")</f>
        <v>Napsáno 0 z 900 znaků</v>
      </c>
    </row>
    <row r="165" spans="2:24" ht="150" customHeight="1" x14ac:dyDescent="0.25">
      <c r="B165" s="63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5"/>
    </row>
    <row r="167" spans="2:24" x14ac:dyDescent="0.25">
      <c r="B167" s="103" t="s">
        <v>82</v>
      </c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27"/>
      <c r="N167" s="27"/>
      <c r="O167" s="27"/>
      <c r="P167" s="27"/>
      <c r="Q167" s="27"/>
      <c r="R167" s="27"/>
      <c r="S167" s="27"/>
      <c r="T167" s="27"/>
      <c r="U167" s="27"/>
      <c r="V167" s="27"/>
    </row>
    <row r="168" spans="2:24" ht="29.25" customHeight="1" x14ac:dyDescent="0.25">
      <c r="B168" s="51" t="s">
        <v>14</v>
      </c>
      <c r="C168" s="51"/>
      <c r="D168" s="51"/>
      <c r="E168" s="51" t="s">
        <v>15</v>
      </c>
      <c r="F168" s="51"/>
      <c r="G168" s="51" t="s">
        <v>16</v>
      </c>
      <c r="H168" s="51"/>
      <c r="I168" s="51" t="s">
        <v>17</v>
      </c>
      <c r="J168" s="51"/>
      <c r="K168" s="51" t="s">
        <v>18</v>
      </c>
      <c r="L168" s="51"/>
      <c r="M168" s="51" t="s">
        <v>19</v>
      </c>
      <c r="N168" s="51"/>
      <c r="O168" s="51" t="s">
        <v>20</v>
      </c>
      <c r="P168" s="51"/>
      <c r="Q168" s="78"/>
      <c r="R168" s="78"/>
      <c r="S168" s="86"/>
      <c r="T168" s="86"/>
      <c r="U168" s="86"/>
      <c r="V168" s="86"/>
      <c r="W168" s="86"/>
      <c r="X168" s="86"/>
    </row>
    <row r="169" spans="2:24" ht="30" customHeight="1" x14ac:dyDescent="0.25">
      <c r="B169" s="87" t="s">
        <v>76</v>
      </c>
      <c r="C169" s="56" t="s">
        <v>75</v>
      </c>
      <c r="D169" s="58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6"/>
      <c r="R169" s="86"/>
      <c r="S169" s="86"/>
      <c r="T169" s="86"/>
      <c r="U169" s="81"/>
      <c r="V169" s="81"/>
      <c r="W169" s="130"/>
      <c r="X169" s="130"/>
    </row>
    <row r="170" spans="2:24" ht="30" customHeight="1" x14ac:dyDescent="0.25">
      <c r="B170" s="87"/>
      <c r="C170" s="56" t="s">
        <v>74</v>
      </c>
      <c r="D170" s="58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78"/>
      <c r="R170" s="78"/>
      <c r="S170" s="86"/>
      <c r="T170" s="86"/>
      <c r="U170" s="81"/>
      <c r="V170" s="81"/>
      <c r="W170" s="130"/>
      <c r="X170" s="130"/>
    </row>
    <row r="171" spans="2:24" ht="30" customHeight="1" x14ac:dyDescent="0.25">
      <c r="B171" s="87"/>
      <c r="C171" s="82" t="s">
        <v>77</v>
      </c>
      <c r="D171" s="82"/>
      <c r="E171" s="83">
        <f>SUM(E169:F170)</f>
        <v>0</v>
      </c>
      <c r="F171" s="83"/>
      <c r="G171" s="83">
        <f>SUM(G169:H170)</f>
        <v>0</v>
      </c>
      <c r="H171" s="83"/>
      <c r="I171" s="83">
        <f>SUM(I169:J170)</f>
        <v>0</v>
      </c>
      <c r="J171" s="83"/>
      <c r="K171" s="83">
        <f>SUM(K169:L170)</f>
        <v>0</v>
      </c>
      <c r="L171" s="83"/>
      <c r="M171" s="83">
        <f>SUM(M169:N170)</f>
        <v>0</v>
      </c>
      <c r="N171" s="83"/>
      <c r="O171" s="83">
        <f>SUM(O169:P170)</f>
        <v>0</v>
      </c>
      <c r="P171" s="83"/>
      <c r="Q171" s="86"/>
      <c r="R171" s="86"/>
      <c r="S171" s="86"/>
      <c r="T171" s="86"/>
      <c r="U171" s="85"/>
      <c r="V171" s="85"/>
      <c r="W171" s="129"/>
      <c r="X171" s="129"/>
    </row>
    <row r="172" spans="2:24" ht="30" customHeight="1" x14ac:dyDescent="0.25">
      <c r="B172" s="87" t="s">
        <v>90</v>
      </c>
      <c r="C172" s="84" t="s">
        <v>78</v>
      </c>
      <c r="D172" s="84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1"/>
      <c r="R172" s="81"/>
      <c r="S172" s="81"/>
      <c r="T172" s="81"/>
      <c r="U172" s="81"/>
      <c r="V172" s="81"/>
      <c r="W172" s="130"/>
      <c r="X172" s="130"/>
    </row>
    <row r="173" spans="2:24" ht="30" customHeight="1" x14ac:dyDescent="0.25">
      <c r="B173" s="87"/>
      <c r="C173" s="84" t="s">
        <v>79</v>
      </c>
      <c r="D173" s="84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1"/>
      <c r="R173" s="81"/>
      <c r="S173" s="81"/>
      <c r="T173" s="81"/>
      <c r="U173" s="81"/>
      <c r="V173" s="81"/>
      <c r="W173" s="130"/>
      <c r="X173" s="130"/>
    </row>
    <row r="174" spans="2:24" ht="30" customHeight="1" x14ac:dyDescent="0.25">
      <c r="B174" s="87"/>
      <c r="C174" s="82" t="s">
        <v>80</v>
      </c>
      <c r="D174" s="82"/>
      <c r="E174" s="83">
        <f>SUM(E172:F173)</f>
        <v>0</v>
      </c>
      <c r="F174" s="83"/>
      <c r="G174" s="83">
        <f t="shared" ref="G174" si="28">SUM(G172:H173)</f>
        <v>0</v>
      </c>
      <c r="H174" s="83"/>
      <c r="I174" s="83">
        <f t="shared" ref="I174" si="29">SUM(I172:J173)</f>
        <v>0</v>
      </c>
      <c r="J174" s="83"/>
      <c r="K174" s="83">
        <f t="shared" ref="K174" si="30">SUM(K172:L173)</f>
        <v>0</v>
      </c>
      <c r="L174" s="83"/>
      <c r="M174" s="83">
        <f t="shared" ref="M174" si="31">SUM(M172:N173)</f>
        <v>0</v>
      </c>
      <c r="N174" s="83"/>
      <c r="O174" s="83">
        <f t="shared" ref="O174" si="32">SUM(O172:P173)</f>
        <v>0</v>
      </c>
      <c r="P174" s="83"/>
      <c r="Q174" s="85"/>
      <c r="R174" s="85"/>
      <c r="S174" s="85"/>
      <c r="T174" s="85"/>
      <c r="U174" s="85"/>
      <c r="V174" s="85"/>
      <c r="W174" s="129"/>
      <c r="X174" s="129"/>
    </row>
    <row r="175" spans="2:24" ht="30" customHeight="1" x14ac:dyDescent="0.25">
      <c r="B175" s="51" t="s">
        <v>81</v>
      </c>
      <c r="C175" s="51"/>
      <c r="D175" s="51"/>
      <c r="E175" s="77">
        <f>E171-E174</f>
        <v>0</v>
      </c>
      <c r="F175" s="77"/>
      <c r="G175" s="77">
        <f t="shared" ref="G175" si="33">G171-G174</f>
        <v>0</v>
      </c>
      <c r="H175" s="77"/>
      <c r="I175" s="77">
        <f t="shared" ref="I175" si="34">I171-I174</f>
        <v>0</v>
      </c>
      <c r="J175" s="77"/>
      <c r="K175" s="77">
        <f t="shared" ref="K175" si="35">K171-K174</f>
        <v>0</v>
      </c>
      <c r="L175" s="77"/>
      <c r="M175" s="77">
        <f t="shared" ref="M175" si="36">M171-M174</f>
        <v>0</v>
      </c>
      <c r="N175" s="77"/>
      <c r="O175" s="77">
        <f t="shared" ref="O175" si="37">O171-O174</f>
        <v>0</v>
      </c>
      <c r="P175" s="77"/>
      <c r="Q175" s="78"/>
      <c r="R175" s="78"/>
      <c r="S175" s="79"/>
      <c r="T175" s="79"/>
      <c r="U175" s="79"/>
      <c r="V175" s="79"/>
      <c r="W175" s="128"/>
      <c r="X175" s="128"/>
    </row>
    <row r="176" spans="2:24" x14ac:dyDescent="0.25">
      <c r="B176" s="111"/>
      <c r="C176" s="111"/>
      <c r="Q176" s="8"/>
      <c r="R176" s="8"/>
    </row>
  </sheetData>
  <mergeCells count="299">
    <mergeCell ref="U173:V173"/>
    <mergeCell ref="S175:T175"/>
    <mergeCell ref="U175:V175"/>
    <mergeCell ref="W175:X175"/>
    <mergeCell ref="B176:C176"/>
    <mergeCell ref="U174:V174"/>
    <mergeCell ref="W174:X174"/>
    <mergeCell ref="B175:D175"/>
    <mergeCell ref="E175:F175"/>
    <mergeCell ref="G175:H175"/>
    <mergeCell ref="I175:J175"/>
    <mergeCell ref="K175:L175"/>
    <mergeCell ref="M175:N175"/>
    <mergeCell ref="O175:P175"/>
    <mergeCell ref="Q175:R175"/>
    <mergeCell ref="M174:N174"/>
    <mergeCell ref="O174:P174"/>
    <mergeCell ref="Q174:R174"/>
    <mergeCell ref="S174:T174"/>
    <mergeCell ref="K173:L173"/>
    <mergeCell ref="M173:N173"/>
    <mergeCell ref="O173:P173"/>
    <mergeCell ref="Q173:R173"/>
    <mergeCell ref="S173:T173"/>
    <mergeCell ref="W170:X170"/>
    <mergeCell ref="M170:N170"/>
    <mergeCell ref="M172:N172"/>
    <mergeCell ref="O172:P172"/>
    <mergeCell ref="Q172:R172"/>
    <mergeCell ref="S172:T172"/>
    <mergeCell ref="U172:V172"/>
    <mergeCell ref="W172:X172"/>
    <mergeCell ref="B172:B174"/>
    <mergeCell ref="C172:D172"/>
    <mergeCell ref="E172:F172"/>
    <mergeCell ref="G172:H172"/>
    <mergeCell ref="I172:J172"/>
    <mergeCell ref="K172:L172"/>
    <mergeCell ref="C173:D173"/>
    <mergeCell ref="E173:F173"/>
    <mergeCell ref="G173:H173"/>
    <mergeCell ref="I173:J173"/>
    <mergeCell ref="W173:X173"/>
    <mergeCell ref="C174:D174"/>
    <mergeCell ref="E174:F174"/>
    <mergeCell ref="G174:H174"/>
    <mergeCell ref="I174:J174"/>
    <mergeCell ref="K174:L174"/>
    <mergeCell ref="W169:X169"/>
    <mergeCell ref="Q168:R168"/>
    <mergeCell ref="S168:T168"/>
    <mergeCell ref="U168:V168"/>
    <mergeCell ref="W168:X168"/>
    <mergeCell ref="C171:D171"/>
    <mergeCell ref="E171:F171"/>
    <mergeCell ref="G171:H171"/>
    <mergeCell ref="I171:J171"/>
    <mergeCell ref="K171:L171"/>
    <mergeCell ref="C170:D170"/>
    <mergeCell ref="E170:F170"/>
    <mergeCell ref="G170:H170"/>
    <mergeCell ref="I170:J170"/>
    <mergeCell ref="K170:L170"/>
    <mergeCell ref="M171:N171"/>
    <mergeCell ref="O171:P171"/>
    <mergeCell ref="Q171:R171"/>
    <mergeCell ref="S171:T171"/>
    <mergeCell ref="U171:V171"/>
    <mergeCell ref="W171:X171"/>
    <mergeCell ref="O170:P170"/>
    <mergeCell ref="Q170:R170"/>
    <mergeCell ref="S170:T170"/>
    <mergeCell ref="B169:B171"/>
    <mergeCell ref="C169:D169"/>
    <mergeCell ref="E169:F169"/>
    <mergeCell ref="G169:H169"/>
    <mergeCell ref="I169:J169"/>
    <mergeCell ref="K169:L169"/>
    <mergeCell ref="B163:V163"/>
    <mergeCell ref="B165:V165"/>
    <mergeCell ref="B167:L167"/>
    <mergeCell ref="B168:D168"/>
    <mergeCell ref="E168:F168"/>
    <mergeCell ref="G168:H168"/>
    <mergeCell ref="I168:J168"/>
    <mergeCell ref="K168:L168"/>
    <mergeCell ref="M168:N168"/>
    <mergeCell ref="O168:P168"/>
    <mergeCell ref="M169:N169"/>
    <mergeCell ref="O169:P169"/>
    <mergeCell ref="Q169:R169"/>
    <mergeCell ref="S169:T169"/>
    <mergeCell ref="U169:V169"/>
    <mergeCell ref="U170:V170"/>
    <mergeCell ref="B151:V151"/>
    <mergeCell ref="B153:V153"/>
    <mergeCell ref="B154:C154"/>
    <mergeCell ref="B157:V157"/>
    <mergeCell ref="B159:V159"/>
    <mergeCell ref="B160:C160"/>
    <mergeCell ref="C143:E143"/>
    <mergeCell ref="C144:E144"/>
    <mergeCell ref="C145:E145"/>
    <mergeCell ref="C146:E146"/>
    <mergeCell ref="C147:E147"/>
    <mergeCell ref="B148:C148"/>
    <mergeCell ref="B119:D119"/>
    <mergeCell ref="E119:F119"/>
    <mergeCell ref="C137:E137"/>
    <mergeCell ref="C138:E138"/>
    <mergeCell ref="C139:E139"/>
    <mergeCell ref="C140:E140"/>
    <mergeCell ref="C141:E141"/>
    <mergeCell ref="C142:E142"/>
    <mergeCell ref="C131:E131"/>
    <mergeCell ref="C132:E132"/>
    <mergeCell ref="C133:E133"/>
    <mergeCell ref="C134:E134"/>
    <mergeCell ref="C135:E135"/>
    <mergeCell ref="C136:E136"/>
    <mergeCell ref="P126:Q126"/>
    <mergeCell ref="R126:S126"/>
    <mergeCell ref="T126:U126"/>
    <mergeCell ref="C128:E128"/>
    <mergeCell ref="C129:E129"/>
    <mergeCell ref="C130:E130"/>
    <mergeCell ref="B122:V122"/>
    <mergeCell ref="B124:C124"/>
    <mergeCell ref="B126:E127"/>
    <mergeCell ref="F126:F127"/>
    <mergeCell ref="G126:G127"/>
    <mergeCell ref="H126:I126"/>
    <mergeCell ref="J126:K126"/>
    <mergeCell ref="L126:M126"/>
    <mergeCell ref="N126:O126"/>
    <mergeCell ref="B117:D117"/>
    <mergeCell ref="E117:F117"/>
    <mergeCell ref="G117:J117"/>
    <mergeCell ref="K117:V117"/>
    <mergeCell ref="B118:D118"/>
    <mergeCell ref="E118:F118"/>
    <mergeCell ref="G118:J118"/>
    <mergeCell ref="K118:V118"/>
    <mergeCell ref="B114:V114"/>
    <mergeCell ref="B115:D115"/>
    <mergeCell ref="E115:F115"/>
    <mergeCell ref="G115:J115"/>
    <mergeCell ref="K115:V115"/>
    <mergeCell ref="B116:D116"/>
    <mergeCell ref="E116:F116"/>
    <mergeCell ref="G116:J116"/>
    <mergeCell ref="K116:V116"/>
    <mergeCell ref="S103:T103"/>
    <mergeCell ref="U103:V103"/>
    <mergeCell ref="B105:F105"/>
    <mergeCell ref="G105:J105"/>
    <mergeCell ref="B110:V110"/>
    <mergeCell ref="B111:C111"/>
    <mergeCell ref="Q102:R102"/>
    <mergeCell ref="S102:T102"/>
    <mergeCell ref="U102:V102"/>
    <mergeCell ref="B103:F103"/>
    <mergeCell ref="G103:H103"/>
    <mergeCell ref="I103:J103"/>
    <mergeCell ref="K103:L103"/>
    <mergeCell ref="M103:N103"/>
    <mergeCell ref="O103:P103"/>
    <mergeCell ref="Q103:R103"/>
    <mergeCell ref="C102:F102"/>
    <mergeCell ref="G102:H102"/>
    <mergeCell ref="I102:J102"/>
    <mergeCell ref="K102:L102"/>
    <mergeCell ref="M102:N102"/>
    <mergeCell ref="O102:P102"/>
    <mergeCell ref="B96:B99"/>
    <mergeCell ref="U100:V100"/>
    <mergeCell ref="C101:F101"/>
    <mergeCell ref="G101:H101"/>
    <mergeCell ref="I101:J101"/>
    <mergeCell ref="K101:L101"/>
    <mergeCell ref="M101:N101"/>
    <mergeCell ref="O101:P101"/>
    <mergeCell ref="Q101:R101"/>
    <mergeCell ref="S101:T101"/>
    <mergeCell ref="U101:V101"/>
    <mergeCell ref="B100:B102"/>
    <mergeCell ref="C100:F100"/>
    <mergeCell ref="G100:H100"/>
    <mergeCell ref="I100:J100"/>
    <mergeCell ref="K100:L100"/>
    <mergeCell ref="M100:N100"/>
    <mergeCell ref="O100:P100"/>
    <mergeCell ref="Q100:R100"/>
    <mergeCell ref="S100:T100"/>
    <mergeCell ref="C99:F99"/>
    <mergeCell ref="G99:H99"/>
    <mergeCell ref="I99:J99"/>
    <mergeCell ref="K99:L99"/>
    <mergeCell ref="M99:N99"/>
    <mergeCell ref="O99:P99"/>
    <mergeCell ref="Q99:R99"/>
    <mergeCell ref="S99:T99"/>
    <mergeCell ref="U99:V99"/>
    <mergeCell ref="C98:F98"/>
    <mergeCell ref="G98:H98"/>
    <mergeCell ref="I98:J98"/>
    <mergeCell ref="K98:L98"/>
    <mergeCell ref="M98:N98"/>
    <mergeCell ref="O98:P98"/>
    <mergeCell ref="Q98:R98"/>
    <mergeCell ref="S98:T98"/>
    <mergeCell ref="U98:V98"/>
    <mergeCell ref="O96:P96"/>
    <mergeCell ref="Q96:R96"/>
    <mergeCell ref="S96:T96"/>
    <mergeCell ref="U96:V96"/>
    <mergeCell ref="C97:F97"/>
    <mergeCell ref="G97:H97"/>
    <mergeCell ref="I97:J97"/>
    <mergeCell ref="K97:L97"/>
    <mergeCell ref="M97:N97"/>
    <mergeCell ref="O97:P97"/>
    <mergeCell ref="C96:F96"/>
    <mergeCell ref="G96:H96"/>
    <mergeCell ref="I96:J96"/>
    <mergeCell ref="K96:L96"/>
    <mergeCell ref="M96:N96"/>
    <mergeCell ref="Q97:R97"/>
    <mergeCell ref="S97:T97"/>
    <mergeCell ref="U97:V97"/>
    <mergeCell ref="B94:V94"/>
    <mergeCell ref="B95:F95"/>
    <mergeCell ref="G95:H95"/>
    <mergeCell ref="I95:J95"/>
    <mergeCell ref="K95:L95"/>
    <mergeCell ref="M95:N95"/>
    <mergeCell ref="O95:P95"/>
    <mergeCell ref="Q95:R95"/>
    <mergeCell ref="S95:T95"/>
    <mergeCell ref="U95:V95"/>
    <mergeCell ref="B82:V82"/>
    <mergeCell ref="B84:V84"/>
    <mergeCell ref="B86:V86"/>
    <mergeCell ref="B88:V88"/>
    <mergeCell ref="B90:V90"/>
    <mergeCell ref="B91:C91"/>
    <mergeCell ref="B68:V68"/>
    <mergeCell ref="B70:V70"/>
    <mergeCell ref="B71:C71"/>
    <mergeCell ref="B74:V74"/>
    <mergeCell ref="B78:V78"/>
    <mergeCell ref="B80:V80"/>
    <mergeCell ref="B58:V58"/>
    <mergeCell ref="B59:V59"/>
    <mergeCell ref="B61:V61"/>
    <mergeCell ref="B62:C62"/>
    <mergeCell ref="B64:V64"/>
    <mergeCell ref="B65:C65"/>
    <mergeCell ref="B42:C42"/>
    <mergeCell ref="B47:V47"/>
    <mergeCell ref="B48:C48"/>
    <mergeCell ref="B51:V51"/>
    <mergeCell ref="B54:V54"/>
    <mergeCell ref="B55:C55"/>
    <mergeCell ref="B34:V34"/>
    <mergeCell ref="B35:V35"/>
    <mergeCell ref="B36:C36"/>
    <mergeCell ref="E36:F36"/>
    <mergeCell ref="B39:V39"/>
    <mergeCell ref="B41:V41"/>
    <mergeCell ref="B28:G28"/>
    <mergeCell ref="H28:V28"/>
    <mergeCell ref="B29:G29"/>
    <mergeCell ref="H29:V29"/>
    <mergeCell ref="B30:G30"/>
    <mergeCell ref="H30:V30"/>
    <mergeCell ref="B25:G25"/>
    <mergeCell ref="H25:V25"/>
    <mergeCell ref="B26:G26"/>
    <mergeCell ref="H26:V26"/>
    <mergeCell ref="B27:G27"/>
    <mergeCell ref="H27:V27"/>
    <mergeCell ref="P16:T16"/>
    <mergeCell ref="P17:T17"/>
    <mergeCell ref="P18:T18"/>
    <mergeCell ref="P19:T19"/>
    <mergeCell ref="P20:T20"/>
    <mergeCell ref="B24:G24"/>
    <mergeCell ref="H24:V24"/>
    <mergeCell ref="P7:T7"/>
    <mergeCell ref="P8:T8"/>
    <mergeCell ref="P9:T9"/>
    <mergeCell ref="B10:M20"/>
    <mergeCell ref="P10:T10"/>
    <mergeCell ref="P11:T11"/>
    <mergeCell ref="P12:T12"/>
    <mergeCell ref="P13:T13"/>
    <mergeCell ref="P14:T14"/>
    <mergeCell ref="P15:T15"/>
  </mergeCells>
  <conditionalFormatting sqref="H128:V147">
    <cfRule type="cellIs" dxfId="13" priority="2" operator="equal">
      <formula>1</formula>
    </cfRule>
  </conditionalFormatting>
  <conditionalFormatting sqref="E119:F119">
    <cfRule type="cellIs" dxfId="12" priority="1" operator="notEqual">
      <formula>1</formula>
    </cfRule>
  </conditionalFormatting>
  <dataValidations count="8">
    <dataValidation type="textLength" allowBlank="1" showInputMessage="1" showErrorMessage="1" sqref="B47 B41">
      <formula1>0</formula1>
      <formula2>900</formula2>
    </dataValidation>
    <dataValidation type="textLength" allowBlank="1" showInputMessage="1" showErrorMessage="1" sqref="B61:V61 B70:V70">
      <formula1>0</formula1>
      <formula2>3600</formula2>
    </dataValidation>
    <dataValidation type="list" allowBlank="1" showInputMessage="1" showErrorMessage="1" sqref="F129:G147">
      <formula1>$W$127:$W$143</formula1>
    </dataValidation>
    <dataValidation type="list" allowBlank="1" showInputMessage="1" showErrorMessage="1" sqref="D124">
      <formula1>"2018,2019,2020,2021,2022,2023,2024,2025,2026,2027"</formula1>
    </dataValidation>
    <dataValidation type="textLength" operator="lessThanOrEqual" allowBlank="1" showInputMessage="1" showErrorMessage="1" sqref="B54:V54">
      <formula1>450</formula1>
    </dataValidation>
    <dataValidation type="textLength" operator="lessThanOrEqual" allowBlank="1" showInputMessage="1" showErrorMessage="1" sqref="B78:V78 B82:V82 B86:V86 B90:V90 B110:V110 B165:V165 B159:V159 B153:V153">
      <formula1>900</formula1>
    </dataValidation>
    <dataValidation type="list" allowBlank="1" showInputMessage="1" showErrorMessage="1" sqref="F128:G128">
      <formula1>$W$128:$W$144</formula1>
    </dataValidation>
    <dataValidation type="textLength" allowBlank="1" showInputMessage="1" showErrorMessage="1" sqref="B64:V64">
      <formula1>0</formula1>
      <formula2>600</formula2>
    </dataValidation>
  </dataValidations>
  <hyperlinks>
    <hyperlink ref="B1" location="'Partner 4'!$A$2" display="Nahoru"/>
    <hyperlink ref="P7" location="'Partner 4'!$A$23" display="1. Základní údaje"/>
    <hyperlink ref="P8" location="'Partner 4'!$A$33" display="2. Tématické zaměření projektu dle FST "/>
    <hyperlink ref="P9" location="'Partner 4'!$A$38" display="3. Stručný popis projektu – abstrakt "/>
    <hyperlink ref="P10" location="'Partner 4'!$A$44" display="4. Aktuální připravenost projektového záměru"/>
    <hyperlink ref="P11" location="'Partner 4'!$A$50" display="5. Profil subjektu"/>
    <hyperlink ref="P12" location="'Partner 4'!$A$57" display="6. Identifikace cílů, přínosů a dopadů projektu"/>
    <hyperlink ref="P13" location="'Partner 4'!$A$67" display="7. Charakteristika věcné části projektu "/>
    <hyperlink ref="P14" location="'Partner 4'!$A$73" display="8. Popis stavebně-technického řešení"/>
    <hyperlink ref="P15" location="'Partner 4'!$A$93" display="9. Celkové náklady projektu "/>
    <hyperlink ref="P16" location="'Partner 4'!$A$113" display="10. Spolufinancování"/>
    <hyperlink ref="P17" location="'Partner 4'!$A$121" display="11. Harmonogram projektu "/>
    <hyperlink ref="P18" location="'Partner 4'!$A$150" display="12. Zkušenosti v oblasti řízení projektu"/>
    <hyperlink ref="P19" location="'Partner 4'!$A$156" display="13. Analýza rizik a varianty řešení"/>
    <hyperlink ref="P20" location="'Partner 4'!$A$162" display="14. Finanční a věcná udržitelnost projektu"/>
  </hyperlink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lessThanOrEqual" allowBlank="1" showInputMessage="1" showErrorMessage="1">
          <x14:formula1>
            <xm:f>temp!A1:A12</xm:f>
          </x14:formula1>
          <xm:sqref>B35:V35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B1:Z176"/>
  <sheetViews>
    <sheetView zoomScale="80" zoomScaleNormal="80" workbookViewId="0">
      <pane ySplit="1" topLeftCell="A2" activePane="bottomLeft" state="frozen"/>
      <selection pane="bottomLeft" activeCell="A2" sqref="A2"/>
    </sheetView>
  </sheetViews>
  <sheetFormatPr defaultColWidth="9.140625" defaultRowHeight="15" x14ac:dyDescent="0.25"/>
  <cols>
    <col min="1" max="1" width="4.140625" style="1" customWidth="1"/>
    <col min="2" max="2" width="4" style="1" customWidth="1"/>
    <col min="3" max="3" width="9.7109375" style="1" customWidth="1"/>
    <col min="4" max="4" width="10.85546875" style="1" customWidth="1"/>
    <col min="5" max="22" width="9.7109375" style="1" customWidth="1"/>
    <col min="23" max="24" width="9.140625" style="1"/>
    <col min="25" max="25" width="4.28515625" style="1" customWidth="1"/>
    <col min="26" max="26" width="4.85546875" style="1" customWidth="1"/>
    <col min="27" max="16384" width="9.140625" style="1"/>
  </cols>
  <sheetData>
    <row r="1" spans="2:21" ht="15" customHeight="1" x14ac:dyDescent="0.25">
      <c r="B1" s="39" t="s">
        <v>120</v>
      </c>
    </row>
    <row r="2" spans="2:21" ht="15" customHeight="1" x14ac:dyDescent="0.25"/>
    <row r="3" spans="2:21" ht="15" customHeight="1" x14ac:dyDescent="0.2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" customHeight="1" x14ac:dyDescent="0.2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U4" s="3"/>
    </row>
    <row r="5" spans="2:21" ht="15" customHeight="1" x14ac:dyDescent="0.25"/>
    <row r="6" spans="2:21" ht="15" customHeight="1" x14ac:dyDescent="0.35">
      <c r="P6" s="4" t="s">
        <v>0</v>
      </c>
    </row>
    <row r="7" spans="2:21" ht="15" customHeight="1" x14ac:dyDescent="0.25">
      <c r="P7" s="110" t="s">
        <v>1</v>
      </c>
      <c r="Q7" s="111"/>
      <c r="R7" s="111"/>
      <c r="S7" s="111"/>
      <c r="T7" s="111"/>
    </row>
    <row r="8" spans="2:21" ht="15" customHeight="1" x14ac:dyDescent="0.25">
      <c r="P8" s="110" t="s">
        <v>95</v>
      </c>
      <c r="Q8" s="111"/>
      <c r="R8" s="111"/>
      <c r="S8" s="111"/>
      <c r="T8" s="111"/>
    </row>
    <row r="9" spans="2:21" ht="15" customHeight="1" x14ac:dyDescent="0.2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P9" s="110" t="s">
        <v>96</v>
      </c>
      <c r="Q9" s="111"/>
      <c r="R9" s="111"/>
      <c r="S9" s="111"/>
      <c r="T9" s="111"/>
    </row>
    <row r="10" spans="2:21" ht="15" customHeight="1" x14ac:dyDescent="0.25">
      <c r="B10" s="112" t="s">
        <v>122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31"/>
      <c r="P10" s="110" t="s">
        <v>97</v>
      </c>
      <c r="Q10" s="111"/>
      <c r="R10" s="111"/>
      <c r="S10" s="111"/>
      <c r="T10" s="111"/>
    </row>
    <row r="11" spans="2:21" ht="15" customHeight="1" x14ac:dyDescent="0.25"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31"/>
      <c r="P11" s="110" t="s">
        <v>108</v>
      </c>
      <c r="Q11" s="111"/>
      <c r="R11" s="111"/>
      <c r="S11" s="111"/>
      <c r="T11" s="111"/>
    </row>
    <row r="12" spans="2:21" ht="15" customHeight="1" x14ac:dyDescent="0.25"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31"/>
      <c r="P12" s="110" t="s">
        <v>98</v>
      </c>
      <c r="Q12" s="111"/>
      <c r="R12" s="111"/>
      <c r="S12" s="111"/>
      <c r="T12" s="111"/>
    </row>
    <row r="13" spans="2:21" ht="15" customHeight="1" x14ac:dyDescent="0.25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31"/>
      <c r="P13" s="110" t="s">
        <v>99</v>
      </c>
      <c r="Q13" s="111"/>
      <c r="R13" s="111"/>
      <c r="S13" s="111"/>
      <c r="T13" s="111"/>
    </row>
    <row r="14" spans="2:21" ht="15" customHeight="1" x14ac:dyDescent="0.25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31"/>
      <c r="P14" s="110" t="s">
        <v>71</v>
      </c>
      <c r="Q14" s="111"/>
      <c r="R14" s="111"/>
      <c r="S14" s="111"/>
      <c r="T14" s="111"/>
    </row>
    <row r="15" spans="2:21" ht="15" customHeight="1" x14ac:dyDescent="0.25"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31"/>
      <c r="P15" s="110" t="s">
        <v>100</v>
      </c>
      <c r="Q15" s="111"/>
      <c r="R15" s="111"/>
      <c r="S15" s="111"/>
      <c r="T15" s="111"/>
    </row>
    <row r="16" spans="2:21" ht="15" customHeight="1" x14ac:dyDescent="0.25"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31"/>
      <c r="P16" s="110" t="s">
        <v>101</v>
      </c>
      <c r="Q16" s="111"/>
      <c r="R16" s="111"/>
      <c r="S16" s="111"/>
      <c r="T16" s="111"/>
    </row>
    <row r="17" spans="2:22" ht="15" customHeight="1" x14ac:dyDescent="0.25"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31"/>
      <c r="P17" s="110" t="s">
        <v>102</v>
      </c>
      <c r="Q17" s="111"/>
      <c r="R17" s="111"/>
      <c r="S17" s="111"/>
      <c r="T17" s="111"/>
    </row>
    <row r="18" spans="2:22" ht="15" customHeight="1" x14ac:dyDescent="0.25"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31"/>
      <c r="P18" s="110" t="s">
        <v>103</v>
      </c>
      <c r="Q18" s="111"/>
      <c r="R18" s="111"/>
      <c r="S18" s="111"/>
      <c r="T18" s="111"/>
    </row>
    <row r="19" spans="2:22" ht="15" customHeight="1" x14ac:dyDescent="0.25"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31"/>
      <c r="P19" s="110" t="s">
        <v>104</v>
      </c>
      <c r="Q19" s="111"/>
      <c r="R19" s="111"/>
      <c r="S19" s="111"/>
      <c r="T19" s="111"/>
    </row>
    <row r="20" spans="2:22" ht="15" customHeight="1" x14ac:dyDescent="0.25"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31"/>
      <c r="P20" s="110" t="s">
        <v>105</v>
      </c>
      <c r="Q20" s="111"/>
      <c r="R20" s="111"/>
      <c r="S20" s="111"/>
      <c r="T20" s="111"/>
    </row>
    <row r="21" spans="2:22" ht="15" customHeight="1" x14ac:dyDescent="0.2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P21" s="30"/>
      <c r="Q21" s="30"/>
      <c r="R21" s="30"/>
      <c r="S21" s="30"/>
      <c r="T21" s="30"/>
    </row>
    <row r="22" spans="2:22" ht="15" customHeight="1" x14ac:dyDescent="0.2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P22" s="30"/>
      <c r="Q22" s="30"/>
      <c r="R22" s="30"/>
      <c r="S22" s="30"/>
      <c r="T22" s="30"/>
    </row>
    <row r="23" spans="2:22" ht="18.75" x14ac:dyDescent="0.3">
      <c r="B23" s="5" t="s">
        <v>1</v>
      </c>
    </row>
    <row r="24" spans="2:22" ht="24" customHeight="1" x14ac:dyDescent="0.25">
      <c r="B24" s="132" t="s">
        <v>91</v>
      </c>
      <c r="C24" s="133"/>
      <c r="D24" s="133"/>
      <c r="E24" s="133"/>
      <c r="F24" s="133"/>
      <c r="G24" s="134"/>
      <c r="H24" s="139"/>
      <c r="I24" s="140"/>
      <c r="J24" s="140"/>
      <c r="K24" s="140"/>
      <c r="L24" s="140"/>
      <c r="M24" s="140"/>
      <c r="N24" s="140"/>
      <c r="O24" s="141"/>
      <c r="P24" s="141"/>
      <c r="Q24" s="141"/>
      <c r="R24" s="141"/>
      <c r="S24" s="141"/>
      <c r="T24" s="141"/>
      <c r="U24" s="141"/>
      <c r="V24" s="142"/>
    </row>
    <row r="25" spans="2:22" ht="24" customHeight="1" x14ac:dyDescent="0.25">
      <c r="B25" s="132" t="s">
        <v>84</v>
      </c>
      <c r="C25" s="133"/>
      <c r="D25" s="133"/>
      <c r="E25" s="133"/>
      <c r="F25" s="133"/>
      <c r="G25" s="134"/>
      <c r="H25" s="139"/>
      <c r="I25" s="140"/>
      <c r="J25" s="140"/>
      <c r="K25" s="140"/>
      <c r="L25" s="140"/>
      <c r="M25" s="140"/>
      <c r="N25" s="140"/>
      <c r="O25" s="141"/>
      <c r="P25" s="141"/>
      <c r="Q25" s="141"/>
      <c r="R25" s="141"/>
      <c r="S25" s="141"/>
      <c r="T25" s="141"/>
      <c r="U25" s="141"/>
      <c r="V25" s="142"/>
    </row>
    <row r="26" spans="2:22" ht="24" customHeight="1" x14ac:dyDescent="0.25">
      <c r="B26" s="132" t="s">
        <v>92</v>
      </c>
      <c r="C26" s="133"/>
      <c r="D26" s="133"/>
      <c r="E26" s="133"/>
      <c r="F26" s="133"/>
      <c r="G26" s="134"/>
      <c r="H26" s="139"/>
      <c r="I26" s="140"/>
      <c r="J26" s="140"/>
      <c r="K26" s="140"/>
      <c r="L26" s="140"/>
      <c r="M26" s="140"/>
      <c r="N26" s="140"/>
      <c r="O26" s="141"/>
      <c r="P26" s="141"/>
      <c r="Q26" s="141"/>
      <c r="R26" s="141"/>
      <c r="S26" s="141"/>
      <c r="T26" s="141"/>
      <c r="U26" s="141"/>
      <c r="V26" s="142"/>
    </row>
    <row r="27" spans="2:22" ht="24" customHeight="1" x14ac:dyDescent="0.25">
      <c r="B27" s="132" t="s">
        <v>136</v>
      </c>
      <c r="C27" s="133"/>
      <c r="D27" s="133"/>
      <c r="E27" s="133"/>
      <c r="F27" s="133"/>
      <c r="G27" s="134"/>
      <c r="H27" s="139"/>
      <c r="I27" s="140"/>
      <c r="J27" s="140"/>
      <c r="K27" s="140"/>
      <c r="L27" s="140"/>
      <c r="M27" s="140"/>
      <c r="N27" s="140"/>
      <c r="O27" s="141"/>
      <c r="P27" s="141"/>
      <c r="Q27" s="141"/>
      <c r="R27" s="141"/>
      <c r="S27" s="141"/>
      <c r="T27" s="141"/>
      <c r="U27" s="141"/>
      <c r="V27" s="142"/>
    </row>
    <row r="28" spans="2:22" ht="24" customHeight="1" x14ac:dyDescent="0.25">
      <c r="B28" s="132" t="s">
        <v>93</v>
      </c>
      <c r="C28" s="133"/>
      <c r="D28" s="133"/>
      <c r="E28" s="133"/>
      <c r="F28" s="133"/>
      <c r="G28" s="134"/>
      <c r="H28" s="139"/>
      <c r="I28" s="140"/>
      <c r="J28" s="140"/>
      <c r="K28" s="140"/>
      <c r="L28" s="140"/>
      <c r="M28" s="140"/>
      <c r="N28" s="140"/>
      <c r="O28" s="141"/>
      <c r="P28" s="141"/>
      <c r="Q28" s="141"/>
      <c r="R28" s="141"/>
      <c r="S28" s="141"/>
      <c r="T28" s="141"/>
      <c r="U28" s="141"/>
      <c r="V28" s="142"/>
    </row>
    <row r="29" spans="2:22" ht="24" customHeight="1" x14ac:dyDescent="0.25">
      <c r="B29" s="132" t="s">
        <v>94</v>
      </c>
      <c r="C29" s="133"/>
      <c r="D29" s="133"/>
      <c r="E29" s="133"/>
      <c r="F29" s="133"/>
      <c r="G29" s="134"/>
      <c r="H29" s="139"/>
      <c r="I29" s="140"/>
      <c r="J29" s="140"/>
      <c r="K29" s="140"/>
      <c r="L29" s="140"/>
      <c r="M29" s="140"/>
      <c r="N29" s="140"/>
      <c r="O29" s="141"/>
      <c r="P29" s="141"/>
      <c r="Q29" s="141"/>
      <c r="R29" s="141"/>
      <c r="S29" s="141"/>
      <c r="T29" s="141"/>
      <c r="U29" s="141"/>
      <c r="V29" s="142"/>
    </row>
    <row r="30" spans="2:22" ht="24" customHeight="1" x14ac:dyDescent="0.25">
      <c r="B30" s="132" t="s">
        <v>87</v>
      </c>
      <c r="C30" s="133"/>
      <c r="D30" s="133"/>
      <c r="E30" s="133"/>
      <c r="F30" s="133"/>
      <c r="G30" s="134"/>
      <c r="H30" s="139"/>
      <c r="I30" s="140"/>
      <c r="J30" s="140"/>
      <c r="K30" s="140"/>
      <c r="L30" s="140"/>
      <c r="M30" s="140"/>
      <c r="N30" s="140"/>
      <c r="O30" s="141"/>
      <c r="P30" s="141"/>
      <c r="Q30" s="141"/>
      <c r="R30" s="141"/>
      <c r="S30" s="141"/>
      <c r="T30" s="141"/>
      <c r="U30" s="141"/>
      <c r="V30" s="142"/>
    </row>
    <row r="31" spans="2:22" ht="15" customHeight="1" x14ac:dyDescent="0.25">
      <c r="B31" s="30"/>
      <c r="C31" s="30"/>
      <c r="M31" s="6"/>
    </row>
    <row r="32" spans="2:22" ht="15" customHeight="1" x14ac:dyDescent="0.25">
      <c r="B32" s="30"/>
      <c r="C32" s="30"/>
      <c r="M32" s="6"/>
    </row>
    <row r="33" spans="2:22" ht="15" customHeight="1" x14ac:dyDescent="0.3">
      <c r="B33" s="7" t="s">
        <v>95</v>
      </c>
      <c r="M33" s="6"/>
    </row>
    <row r="34" spans="2:22" ht="18.600000000000001" customHeight="1" x14ac:dyDescent="0.25">
      <c r="B34" s="60" t="s">
        <v>88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</row>
    <row r="35" spans="2:22" ht="40.35" customHeight="1" x14ac:dyDescent="0.25"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5"/>
    </row>
    <row r="36" spans="2:22" ht="15" customHeight="1" x14ac:dyDescent="0.25">
      <c r="B36" s="111"/>
      <c r="C36" s="111"/>
      <c r="E36" s="61"/>
      <c r="F36" s="61"/>
      <c r="M36" s="6"/>
    </row>
    <row r="37" spans="2:22" x14ac:dyDescent="0.25">
      <c r="B37" s="30"/>
      <c r="C37" s="30"/>
    </row>
    <row r="38" spans="2:22" ht="20.25" customHeight="1" x14ac:dyDescent="0.3">
      <c r="B38" s="7" t="s">
        <v>96</v>
      </c>
      <c r="C38" s="8"/>
      <c r="D38" s="8"/>
      <c r="E38" s="8"/>
      <c r="F38" s="8"/>
      <c r="G38" s="8"/>
      <c r="H38" s="8"/>
      <c r="I38" s="8"/>
      <c r="J38" s="8"/>
      <c r="M38" s="6"/>
    </row>
    <row r="39" spans="2:22" s="8" customFormat="1" ht="19.350000000000001" customHeight="1" x14ac:dyDescent="0.25">
      <c r="B39" s="60" t="s">
        <v>69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</row>
    <row r="40" spans="2:22" ht="24.95" customHeight="1" x14ac:dyDescent="0.25">
      <c r="B40" s="9" t="s">
        <v>2</v>
      </c>
      <c r="H40" s="10"/>
      <c r="V40" s="11" t="str">
        <f>CONCATENATE("Napsáno ",LEN(B41)," z 900 znaků")</f>
        <v>Napsáno 0 z 900 znaků</v>
      </c>
    </row>
    <row r="41" spans="2:22" ht="99.95" customHeight="1" x14ac:dyDescent="0.25"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5"/>
    </row>
    <row r="42" spans="2:22" x14ac:dyDescent="0.25">
      <c r="B42" s="111"/>
      <c r="C42" s="111"/>
    </row>
    <row r="43" spans="2:22" x14ac:dyDescent="0.25">
      <c r="B43" s="30"/>
      <c r="C43" s="30"/>
    </row>
    <row r="44" spans="2:22" ht="18.75" x14ac:dyDescent="0.25">
      <c r="B44" s="13" t="s">
        <v>97</v>
      </c>
    </row>
    <row r="45" spans="2:22" x14ac:dyDescent="0.25">
      <c r="B45" s="14" t="s">
        <v>3</v>
      </c>
    </row>
    <row r="46" spans="2:22" ht="24.95" customHeight="1" x14ac:dyDescent="0.25">
      <c r="B46" s="9" t="s">
        <v>2</v>
      </c>
      <c r="H46" s="10"/>
      <c r="V46" s="11" t="str">
        <f>CONCATENATE("Napsáno ",LEN(B47)," z 900 znaků")</f>
        <v>Napsáno 0 z 900 znaků</v>
      </c>
    </row>
    <row r="47" spans="2:22" ht="99.95" customHeight="1" x14ac:dyDescent="0.25"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5"/>
    </row>
    <row r="48" spans="2:22" x14ac:dyDescent="0.25">
      <c r="B48" s="111"/>
      <c r="C48" s="111"/>
    </row>
    <row r="49" spans="2:22" x14ac:dyDescent="0.25">
      <c r="B49" s="30"/>
      <c r="C49" s="30"/>
    </row>
    <row r="50" spans="2:22" ht="18.75" x14ac:dyDescent="0.25">
      <c r="B50" s="13" t="s">
        <v>108</v>
      </c>
    </row>
    <row r="51" spans="2:22" ht="36.75" customHeight="1" x14ac:dyDescent="0.25">
      <c r="B51" s="74" t="s">
        <v>113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</row>
    <row r="52" spans="2:22" ht="18.75" customHeight="1" x14ac:dyDescent="0.25">
      <c r="B52" s="15" t="s">
        <v>109</v>
      </c>
    </row>
    <row r="53" spans="2:22" ht="19.5" customHeight="1" x14ac:dyDescent="0.25">
      <c r="B53" s="9" t="s">
        <v>4</v>
      </c>
      <c r="H53" s="10"/>
      <c r="V53" s="11" t="str">
        <f>CONCATENATE("Napsáno ",LEN(B54)," ze 450 znaků")</f>
        <v>Napsáno 0 ze 450 znaků</v>
      </c>
    </row>
    <row r="54" spans="2:22" ht="60" customHeight="1" x14ac:dyDescent="0.25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5"/>
    </row>
    <row r="55" spans="2:22" x14ac:dyDescent="0.25">
      <c r="B55" s="111"/>
      <c r="C55" s="111"/>
    </row>
    <row r="56" spans="2:22" x14ac:dyDescent="0.25">
      <c r="B56" s="30"/>
      <c r="C56" s="30"/>
    </row>
    <row r="57" spans="2:22" ht="18.75" x14ac:dyDescent="0.25">
      <c r="B57" s="13" t="s">
        <v>98</v>
      </c>
    </row>
    <row r="58" spans="2:22" ht="40.35" customHeight="1" x14ac:dyDescent="0.25">
      <c r="B58" s="62" t="s">
        <v>70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</row>
    <row r="59" spans="2:22" ht="59.45" customHeight="1" x14ac:dyDescent="0.25">
      <c r="B59" s="62" t="s">
        <v>73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</row>
    <row r="60" spans="2:22" ht="16.5" customHeight="1" x14ac:dyDescent="0.25">
      <c r="B60" s="9" t="s">
        <v>5</v>
      </c>
      <c r="H60" s="10"/>
      <c r="V60" s="11" t="str">
        <f>CONCATENATE("Napsáno ",LEN(B61)," z 3600 znaků")</f>
        <v>Napsáno 0 z 3600 znaků</v>
      </c>
    </row>
    <row r="61" spans="2:22" ht="275.10000000000002" customHeight="1" x14ac:dyDescent="0.25">
      <c r="B61" s="63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5"/>
    </row>
    <row r="62" spans="2:22" x14ac:dyDescent="0.25">
      <c r="B62" s="61"/>
      <c r="C62" s="61"/>
    </row>
    <row r="63" spans="2:22" ht="13.7" customHeight="1" x14ac:dyDescent="0.25">
      <c r="B63" s="9" t="s">
        <v>72</v>
      </c>
      <c r="C63" s="30"/>
      <c r="V63" s="11" t="str">
        <f>CONCATENATE("Napsáno ",LEN(B64)," z 600 znaků")</f>
        <v>Napsáno 0 z 600 znaků</v>
      </c>
    </row>
    <row r="64" spans="2:22" ht="60" customHeight="1" x14ac:dyDescent="0.25">
      <c r="B64" s="75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</row>
    <row r="65" spans="2:22" ht="13.7" customHeight="1" x14ac:dyDescent="0.25">
      <c r="B65" s="111"/>
      <c r="C65" s="111"/>
    </row>
    <row r="66" spans="2:22" ht="13.7" customHeight="1" x14ac:dyDescent="0.25">
      <c r="B66" s="30"/>
      <c r="C66" s="30"/>
    </row>
    <row r="67" spans="2:22" ht="18.75" x14ac:dyDescent="0.25">
      <c r="B67" s="13" t="s">
        <v>99</v>
      </c>
    </row>
    <row r="68" spans="2:22" ht="76.5" customHeight="1" x14ac:dyDescent="0.25">
      <c r="B68" s="62" t="s">
        <v>110</v>
      </c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</row>
    <row r="69" spans="2:22" x14ac:dyDescent="0.25">
      <c r="B69" s="9" t="s">
        <v>5</v>
      </c>
      <c r="H69" s="10"/>
      <c r="V69" s="11" t="str">
        <f>CONCATENATE("Napsáno ",LEN(B70)," z 3600 znaků")</f>
        <v>Napsáno 0 z 3600 znaků</v>
      </c>
    </row>
    <row r="70" spans="2:22" ht="275.10000000000002" customHeight="1" x14ac:dyDescent="0.25"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5"/>
    </row>
    <row r="71" spans="2:22" x14ac:dyDescent="0.25">
      <c r="B71" s="111"/>
      <c r="C71" s="111"/>
    </row>
    <row r="72" spans="2:22" x14ac:dyDescent="0.25">
      <c r="B72" s="30"/>
      <c r="C72" s="30"/>
    </row>
    <row r="73" spans="2:22" ht="18.75" x14ac:dyDescent="0.25">
      <c r="B73" s="13" t="s">
        <v>71</v>
      </c>
    </row>
    <row r="74" spans="2:22" ht="49.5" customHeight="1" x14ac:dyDescent="0.25">
      <c r="B74" s="62" t="s">
        <v>111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</row>
    <row r="75" spans="2:22" ht="15.75" x14ac:dyDescent="0.25">
      <c r="B75" s="15" t="s">
        <v>6</v>
      </c>
    </row>
    <row r="76" spans="2:22" x14ac:dyDescent="0.25">
      <c r="B76" s="10" t="s">
        <v>7</v>
      </c>
    </row>
    <row r="77" spans="2:22" ht="16.5" customHeight="1" x14ac:dyDescent="0.25">
      <c r="B77" s="9" t="s">
        <v>2</v>
      </c>
      <c r="H77" s="10"/>
      <c r="V77" s="11" t="str">
        <f>CONCATENATE("Napsáno ",LEN(B78)," z 900 znaků")</f>
        <v>Napsáno 0 z 900 znaků</v>
      </c>
    </row>
    <row r="78" spans="2:22" ht="150" customHeight="1" x14ac:dyDescent="0.25">
      <c r="B78" s="71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3"/>
    </row>
    <row r="79" spans="2:22" ht="22.5" customHeight="1" x14ac:dyDescent="0.25">
      <c r="B79" s="15" t="s">
        <v>8</v>
      </c>
    </row>
    <row r="80" spans="2:22" ht="34.35" customHeight="1" x14ac:dyDescent="0.25">
      <c r="B80" s="60" t="s">
        <v>9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</row>
    <row r="81" spans="2:22" ht="18" customHeight="1" x14ac:dyDescent="0.25">
      <c r="B81" s="9" t="s">
        <v>2</v>
      </c>
      <c r="H81" s="10"/>
      <c r="V81" s="11" t="str">
        <f>CONCATENATE("Napsáno ",LEN(B82)," z 900 znaků")</f>
        <v>Napsáno 0 z 900 znaků</v>
      </c>
    </row>
    <row r="82" spans="2:22" ht="150" customHeight="1" x14ac:dyDescent="0.25">
      <c r="B82" s="71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3"/>
    </row>
    <row r="83" spans="2:22" ht="24.75" customHeight="1" x14ac:dyDescent="0.25">
      <c r="B83" s="15" t="s">
        <v>10</v>
      </c>
    </row>
    <row r="84" spans="2:22" ht="50.25" customHeight="1" x14ac:dyDescent="0.25">
      <c r="B84" s="60" t="s">
        <v>112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</row>
    <row r="85" spans="2:22" ht="16.5" customHeight="1" x14ac:dyDescent="0.25">
      <c r="B85" s="9" t="s">
        <v>2</v>
      </c>
      <c r="H85" s="10"/>
      <c r="V85" s="11" t="str">
        <f>CONCATENATE("Napsáno ",LEN(B86)," z 900 znaků")</f>
        <v>Napsáno 0 z 900 znaků</v>
      </c>
    </row>
    <row r="86" spans="2:22" ht="150" customHeight="1" x14ac:dyDescent="0.25">
      <c r="B86" s="71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3"/>
    </row>
    <row r="87" spans="2:22" ht="23.25" customHeight="1" x14ac:dyDescent="0.25">
      <c r="B87" s="15" t="s">
        <v>11</v>
      </c>
    </row>
    <row r="88" spans="2:22" ht="64.5" customHeight="1" x14ac:dyDescent="0.25">
      <c r="B88" s="60" t="s">
        <v>12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</row>
    <row r="89" spans="2:22" ht="18" customHeight="1" x14ac:dyDescent="0.25">
      <c r="B89" s="9" t="s">
        <v>2</v>
      </c>
      <c r="H89" s="10"/>
      <c r="V89" s="11" t="str">
        <f>CONCATENATE("Napsáno ",LEN(B90)," z 900 znaků")</f>
        <v>Napsáno 0 z 900 znaků</v>
      </c>
    </row>
    <row r="90" spans="2:22" ht="150" customHeight="1" x14ac:dyDescent="0.25">
      <c r="B90" s="71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3"/>
    </row>
    <row r="91" spans="2:22" x14ac:dyDescent="0.25">
      <c r="B91" s="111"/>
      <c r="C91" s="111"/>
    </row>
    <row r="92" spans="2:22" x14ac:dyDescent="0.25">
      <c r="B92" s="30"/>
      <c r="C92" s="30"/>
    </row>
    <row r="93" spans="2:22" ht="18.75" x14ac:dyDescent="0.25">
      <c r="B93" s="13" t="s">
        <v>100</v>
      </c>
    </row>
    <row r="94" spans="2:22" x14ac:dyDescent="0.25">
      <c r="B94" s="60" t="s">
        <v>13</v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</row>
    <row r="95" spans="2:22" ht="31.35" customHeight="1" x14ac:dyDescent="0.25">
      <c r="B95" s="66" t="s">
        <v>14</v>
      </c>
      <c r="C95" s="106"/>
      <c r="D95" s="106"/>
      <c r="E95" s="106"/>
      <c r="F95" s="67"/>
      <c r="G95" s="66" t="s">
        <v>15</v>
      </c>
      <c r="H95" s="67"/>
      <c r="I95" s="66" t="s">
        <v>16</v>
      </c>
      <c r="J95" s="67"/>
      <c r="K95" s="66" t="s">
        <v>17</v>
      </c>
      <c r="L95" s="67"/>
      <c r="M95" s="66" t="s">
        <v>18</v>
      </c>
      <c r="N95" s="67"/>
      <c r="O95" s="66" t="s">
        <v>19</v>
      </c>
      <c r="P95" s="67"/>
      <c r="Q95" s="66" t="s">
        <v>20</v>
      </c>
      <c r="R95" s="67"/>
      <c r="S95" s="66" t="s">
        <v>21</v>
      </c>
      <c r="T95" s="67"/>
      <c r="U95" s="66" t="s">
        <v>22</v>
      </c>
      <c r="V95" s="67"/>
    </row>
    <row r="96" spans="2:22" ht="28.35" customHeight="1" x14ac:dyDescent="0.25">
      <c r="B96" s="107" t="s">
        <v>23</v>
      </c>
      <c r="C96" s="56" t="s">
        <v>24</v>
      </c>
      <c r="D96" s="57"/>
      <c r="E96" s="57"/>
      <c r="F96" s="58"/>
      <c r="G96" s="68"/>
      <c r="H96" s="70"/>
      <c r="I96" s="68"/>
      <c r="J96" s="70"/>
      <c r="K96" s="68"/>
      <c r="L96" s="70"/>
      <c r="M96" s="68"/>
      <c r="N96" s="70"/>
      <c r="O96" s="68"/>
      <c r="P96" s="70"/>
      <c r="Q96" s="68"/>
      <c r="R96" s="70"/>
      <c r="S96" s="68"/>
      <c r="T96" s="70"/>
      <c r="U96" s="68"/>
      <c r="V96" s="70"/>
    </row>
    <row r="97" spans="2:22" ht="25.7" customHeight="1" x14ac:dyDescent="0.25">
      <c r="B97" s="108"/>
      <c r="C97" s="56" t="s">
        <v>25</v>
      </c>
      <c r="D97" s="57"/>
      <c r="E97" s="57"/>
      <c r="F97" s="58"/>
      <c r="G97" s="68"/>
      <c r="H97" s="70"/>
      <c r="I97" s="68"/>
      <c r="J97" s="70"/>
      <c r="K97" s="68"/>
      <c r="L97" s="70"/>
      <c r="M97" s="68"/>
      <c r="N97" s="70"/>
      <c r="O97" s="68"/>
      <c r="P97" s="70"/>
      <c r="Q97" s="68"/>
      <c r="R97" s="70"/>
      <c r="S97" s="68"/>
      <c r="T97" s="70"/>
      <c r="U97" s="68"/>
      <c r="V97" s="70"/>
    </row>
    <row r="98" spans="2:22" ht="32.450000000000003" customHeight="1" x14ac:dyDescent="0.25">
      <c r="B98" s="108"/>
      <c r="C98" s="56" t="s">
        <v>26</v>
      </c>
      <c r="D98" s="57"/>
      <c r="E98" s="57"/>
      <c r="F98" s="58"/>
      <c r="G98" s="68"/>
      <c r="H98" s="70"/>
      <c r="I98" s="68"/>
      <c r="J98" s="70"/>
      <c r="K98" s="68"/>
      <c r="L98" s="70"/>
      <c r="M98" s="68"/>
      <c r="N98" s="70"/>
      <c r="O98" s="68"/>
      <c r="P98" s="70"/>
      <c r="Q98" s="68"/>
      <c r="R98" s="70"/>
      <c r="S98" s="68"/>
      <c r="T98" s="70"/>
      <c r="U98" s="68"/>
      <c r="V98" s="70"/>
    </row>
    <row r="99" spans="2:22" ht="24.6" customHeight="1" x14ac:dyDescent="0.25">
      <c r="B99" s="109"/>
      <c r="C99" s="53" t="s">
        <v>27</v>
      </c>
      <c r="D99" s="54"/>
      <c r="E99" s="54"/>
      <c r="F99" s="55"/>
      <c r="G99" s="44">
        <f>SUM(G96:H98)</f>
        <v>0</v>
      </c>
      <c r="H99" s="45"/>
      <c r="I99" s="44">
        <f t="shared" ref="I99" si="0">SUM(I96:J98)</f>
        <v>0</v>
      </c>
      <c r="J99" s="45"/>
      <c r="K99" s="44">
        <f t="shared" ref="K99" si="1">SUM(K96:L98)</f>
        <v>0</v>
      </c>
      <c r="L99" s="45"/>
      <c r="M99" s="44">
        <f t="shared" ref="M99" si="2">SUM(M96:N98)</f>
        <v>0</v>
      </c>
      <c r="N99" s="45"/>
      <c r="O99" s="44">
        <f t="shared" ref="O99" si="3">SUM(O96:P98)</f>
        <v>0</v>
      </c>
      <c r="P99" s="45"/>
      <c r="Q99" s="44">
        <f t="shared" ref="Q99" si="4">SUM(Q96:R98)</f>
        <v>0</v>
      </c>
      <c r="R99" s="45"/>
      <c r="S99" s="44">
        <f t="shared" ref="S99" si="5">SUM(S96:T98)</f>
        <v>0</v>
      </c>
      <c r="T99" s="45"/>
      <c r="U99" s="44">
        <f t="shared" ref="U99" si="6">SUM(U96:V98)</f>
        <v>0</v>
      </c>
      <c r="V99" s="45"/>
    </row>
    <row r="100" spans="2:22" ht="22.7" customHeight="1" x14ac:dyDescent="0.25">
      <c r="B100" s="107" t="s">
        <v>28</v>
      </c>
      <c r="C100" s="56" t="s">
        <v>29</v>
      </c>
      <c r="D100" s="57"/>
      <c r="E100" s="57"/>
      <c r="F100" s="58"/>
      <c r="G100" s="68"/>
      <c r="H100" s="70"/>
      <c r="I100" s="68"/>
      <c r="J100" s="70"/>
      <c r="K100" s="68"/>
      <c r="L100" s="70"/>
      <c r="M100" s="68"/>
      <c r="N100" s="70"/>
      <c r="O100" s="68"/>
      <c r="P100" s="70"/>
      <c r="Q100" s="68"/>
      <c r="R100" s="70"/>
      <c r="S100" s="68"/>
      <c r="T100" s="70"/>
      <c r="U100" s="68"/>
      <c r="V100" s="70"/>
    </row>
    <row r="101" spans="2:22" ht="27" customHeight="1" x14ac:dyDescent="0.25">
      <c r="B101" s="108"/>
      <c r="C101" s="56" t="s">
        <v>30</v>
      </c>
      <c r="D101" s="57"/>
      <c r="E101" s="57"/>
      <c r="F101" s="58"/>
      <c r="G101" s="68"/>
      <c r="H101" s="70"/>
      <c r="I101" s="68"/>
      <c r="J101" s="70"/>
      <c r="K101" s="68"/>
      <c r="L101" s="70"/>
      <c r="M101" s="68"/>
      <c r="N101" s="70"/>
      <c r="O101" s="68"/>
      <c r="P101" s="70"/>
      <c r="Q101" s="68"/>
      <c r="R101" s="70"/>
      <c r="S101" s="68"/>
      <c r="T101" s="70"/>
      <c r="U101" s="68"/>
      <c r="V101" s="70"/>
    </row>
    <row r="102" spans="2:22" ht="26.45" customHeight="1" x14ac:dyDescent="0.25">
      <c r="B102" s="109"/>
      <c r="C102" s="53" t="s">
        <v>31</v>
      </c>
      <c r="D102" s="54"/>
      <c r="E102" s="54"/>
      <c r="F102" s="55"/>
      <c r="G102" s="44">
        <f>SUM(G100:H101)</f>
        <v>0</v>
      </c>
      <c r="H102" s="45"/>
      <c r="I102" s="44">
        <f t="shared" ref="I102" si="7">SUM(I100:J101)</f>
        <v>0</v>
      </c>
      <c r="J102" s="45"/>
      <c r="K102" s="44">
        <f t="shared" ref="K102" si="8">SUM(K100:L101)</f>
        <v>0</v>
      </c>
      <c r="L102" s="45"/>
      <c r="M102" s="44">
        <f t="shared" ref="M102" si="9">SUM(M100:N101)</f>
        <v>0</v>
      </c>
      <c r="N102" s="45"/>
      <c r="O102" s="44">
        <f t="shared" ref="O102" si="10">SUM(O100:P101)</f>
        <v>0</v>
      </c>
      <c r="P102" s="45"/>
      <c r="Q102" s="44">
        <f t="shared" ref="Q102" si="11">SUM(Q100:R101)</f>
        <v>0</v>
      </c>
      <c r="R102" s="45"/>
      <c r="S102" s="44">
        <f t="shared" ref="S102" si="12">SUM(S100:T101)</f>
        <v>0</v>
      </c>
      <c r="T102" s="45"/>
      <c r="U102" s="44">
        <v>0</v>
      </c>
      <c r="V102" s="45"/>
    </row>
    <row r="103" spans="2:22" ht="28.7" customHeight="1" x14ac:dyDescent="0.25">
      <c r="B103" s="66" t="s">
        <v>32</v>
      </c>
      <c r="C103" s="106"/>
      <c r="D103" s="106"/>
      <c r="E103" s="106"/>
      <c r="F103" s="67"/>
      <c r="G103" s="46">
        <f>SUM(G99+G102)</f>
        <v>0</v>
      </c>
      <c r="H103" s="47"/>
      <c r="I103" s="46">
        <f t="shared" ref="I103" si="13">SUM(I99+I102)</f>
        <v>0</v>
      </c>
      <c r="J103" s="47"/>
      <c r="K103" s="46">
        <f t="shared" ref="K103" si="14">SUM(K99+K102)</f>
        <v>0</v>
      </c>
      <c r="L103" s="47"/>
      <c r="M103" s="46">
        <f t="shared" ref="M103" si="15">SUM(M99+M102)</f>
        <v>0</v>
      </c>
      <c r="N103" s="47"/>
      <c r="O103" s="46">
        <f t="shared" ref="O103" si="16">SUM(O99+O102)</f>
        <v>0</v>
      </c>
      <c r="P103" s="47"/>
      <c r="Q103" s="46">
        <f t="shared" ref="Q103" si="17">SUM(Q99+Q102)</f>
        <v>0</v>
      </c>
      <c r="R103" s="47"/>
      <c r="S103" s="46">
        <f t="shared" ref="S103" si="18">SUM(S99+S102)</f>
        <v>0</v>
      </c>
      <c r="T103" s="47"/>
      <c r="U103" s="46">
        <f t="shared" ref="U103" si="19">SUM(U99+U102)</f>
        <v>0</v>
      </c>
      <c r="V103" s="47"/>
    </row>
    <row r="104" spans="2:22" x14ac:dyDescent="0.25">
      <c r="B104" s="30"/>
      <c r="C104" s="30"/>
    </row>
    <row r="105" spans="2:22" ht="28.35" customHeight="1" x14ac:dyDescent="0.25">
      <c r="B105" s="51" t="s">
        <v>33</v>
      </c>
      <c r="C105" s="51"/>
      <c r="D105" s="51"/>
      <c r="E105" s="51"/>
      <c r="F105" s="51"/>
      <c r="G105" s="52">
        <f>SUM(G103:V103)</f>
        <v>0</v>
      </c>
      <c r="H105" s="52"/>
      <c r="I105" s="52"/>
      <c r="J105" s="52"/>
    </row>
    <row r="106" spans="2:22" x14ac:dyDescent="0.25">
      <c r="B106" s="30"/>
      <c r="C106" s="30"/>
    </row>
    <row r="107" spans="2:22" ht="22.5" customHeight="1" x14ac:dyDescent="0.25">
      <c r="B107" s="15" t="s">
        <v>34</v>
      </c>
    </row>
    <row r="108" spans="2:22" ht="17.25" customHeight="1" x14ac:dyDescent="0.25">
      <c r="B108" s="16" t="s">
        <v>35</v>
      </c>
    </row>
    <row r="109" spans="2:22" ht="17.25" customHeight="1" x14ac:dyDescent="0.25">
      <c r="B109" s="9" t="s">
        <v>2</v>
      </c>
      <c r="H109" s="10"/>
      <c r="V109" s="11" t="str">
        <f>CONCATENATE("Napsáno ",LEN(B110)," z 900 znaků")</f>
        <v>Napsáno 0 z 900 znaků</v>
      </c>
    </row>
    <row r="110" spans="2:22" ht="150" customHeight="1" x14ac:dyDescent="0.25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5"/>
    </row>
    <row r="111" spans="2:22" x14ac:dyDescent="0.25">
      <c r="B111" s="111"/>
      <c r="C111" s="111"/>
    </row>
    <row r="112" spans="2:22" x14ac:dyDescent="0.25">
      <c r="B112" s="30"/>
      <c r="C112" s="30"/>
    </row>
    <row r="113" spans="2:26" ht="18.75" x14ac:dyDescent="0.25">
      <c r="B113" s="13" t="s">
        <v>101</v>
      </c>
    </row>
    <row r="114" spans="2:26" ht="19.5" customHeight="1" x14ac:dyDescent="0.25">
      <c r="B114" s="105" t="s">
        <v>144</v>
      </c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</row>
    <row r="115" spans="2:26" ht="34.5" customHeight="1" x14ac:dyDescent="0.25">
      <c r="B115" s="51" t="s">
        <v>36</v>
      </c>
      <c r="C115" s="51"/>
      <c r="D115" s="51"/>
      <c r="E115" s="51" t="s">
        <v>145</v>
      </c>
      <c r="F115" s="51"/>
      <c r="G115" s="51" t="s">
        <v>37</v>
      </c>
      <c r="H115" s="51"/>
      <c r="I115" s="51"/>
      <c r="J115" s="51"/>
      <c r="K115" s="51" t="s">
        <v>38</v>
      </c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</row>
    <row r="116" spans="2:26" ht="30" customHeight="1" x14ac:dyDescent="0.25">
      <c r="B116" s="48" t="s">
        <v>83</v>
      </c>
      <c r="C116" s="48"/>
      <c r="D116" s="48"/>
      <c r="E116" s="49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</row>
    <row r="117" spans="2:26" ht="30" customHeight="1" x14ac:dyDescent="0.25">
      <c r="B117" s="48" t="s">
        <v>83</v>
      </c>
      <c r="C117" s="48"/>
      <c r="D117" s="48"/>
      <c r="E117" s="131"/>
      <c r="F117" s="131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</row>
    <row r="118" spans="2:26" ht="30" customHeight="1" x14ac:dyDescent="0.25">
      <c r="B118" s="48" t="s">
        <v>83</v>
      </c>
      <c r="C118" s="48"/>
      <c r="D118" s="48"/>
      <c r="E118" s="131"/>
      <c r="F118" s="131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</row>
    <row r="119" spans="2:26" x14ac:dyDescent="0.25">
      <c r="B119" s="40" t="s">
        <v>137</v>
      </c>
      <c r="C119" s="40"/>
      <c r="D119" s="40"/>
      <c r="E119" s="41">
        <f>SUM(E116:F118)</f>
        <v>0</v>
      </c>
      <c r="F119" s="41"/>
    </row>
    <row r="120" spans="2:26" x14ac:dyDescent="0.25">
      <c r="B120" s="30"/>
      <c r="C120" s="30"/>
    </row>
    <row r="121" spans="2:26" ht="18.75" x14ac:dyDescent="0.25">
      <c r="B121" s="13" t="s">
        <v>102</v>
      </c>
    </row>
    <row r="122" spans="2:26" ht="66" customHeight="1" x14ac:dyDescent="0.25">
      <c r="B122" s="88" t="s">
        <v>39</v>
      </c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</row>
    <row r="123" spans="2:26" ht="21" customHeight="1" x14ac:dyDescent="0.25">
      <c r="B123" s="17" t="s">
        <v>40</v>
      </c>
    </row>
    <row r="124" spans="2:26" x14ac:dyDescent="0.25">
      <c r="B124" s="94" t="s">
        <v>41</v>
      </c>
      <c r="C124" s="94"/>
      <c r="D124" s="18">
        <v>2021</v>
      </c>
      <c r="H124" s="19">
        <v>1</v>
      </c>
      <c r="I124" s="19">
        <v>2</v>
      </c>
      <c r="J124" s="19">
        <v>3</v>
      </c>
      <c r="K124" s="19">
        <v>4</v>
      </c>
      <c r="L124" s="19">
        <v>5</v>
      </c>
      <c r="M124" s="19">
        <v>6</v>
      </c>
      <c r="N124" s="19">
        <v>7</v>
      </c>
      <c r="O124" s="19">
        <v>8</v>
      </c>
      <c r="P124" s="19">
        <v>9</v>
      </c>
      <c r="Q124" s="19">
        <v>10</v>
      </c>
      <c r="R124" s="19">
        <v>11</v>
      </c>
      <c r="S124" s="19">
        <v>12</v>
      </c>
      <c r="T124" s="19">
        <v>13</v>
      </c>
      <c r="U124" s="19">
        <v>14</v>
      </c>
      <c r="V124" s="19">
        <v>15</v>
      </c>
    </row>
    <row r="125" spans="2:26" x14ac:dyDescent="0.25">
      <c r="H125" s="19" t="str">
        <f>CONCATENATE("1. pol. ",H126)</f>
        <v>1. pol. 2021</v>
      </c>
      <c r="I125" s="19" t="str">
        <f>CONCATENATE("2. pol. ",H126)</f>
        <v>2. pol. 2021</v>
      </c>
      <c r="J125" s="19" t="str">
        <f>CONCATENATE("1. pol. ",J126)</f>
        <v>1. pol. 2022</v>
      </c>
      <c r="K125" s="19" t="str">
        <f>CONCATENATE("2. pol. ",J126)</f>
        <v>2. pol. 2022</v>
      </c>
      <c r="L125" s="19" t="str">
        <f>CONCATENATE("1. pol. ",L126)</f>
        <v>1. pol. 2023</v>
      </c>
      <c r="M125" s="19" t="str">
        <f>CONCATENATE("2. pol. ",L126)</f>
        <v>2. pol. 2023</v>
      </c>
      <c r="N125" s="19" t="str">
        <f>CONCATENATE("1. pol. ",N126)</f>
        <v>1. pol. 2024</v>
      </c>
      <c r="O125" s="19" t="str">
        <f>CONCATENATE("2. pol. ",N126)</f>
        <v>2. pol. 2024</v>
      </c>
      <c r="P125" s="19" t="str">
        <f>CONCATENATE("1. pol. ",P126)</f>
        <v>1. pol. 2025</v>
      </c>
      <c r="Q125" s="19" t="str">
        <f>CONCATENATE("2. pol. ",P126)</f>
        <v>2. pol. 2025</v>
      </c>
      <c r="R125" s="19" t="str">
        <f>CONCATENATE("1. pol. ",R126)</f>
        <v>1. pol. 2026</v>
      </c>
      <c r="S125" s="19" t="str">
        <f>CONCATENATE("2. pol. ",R126)</f>
        <v>2. pol. 2026</v>
      </c>
      <c r="T125" s="19" t="str">
        <f>CONCATENATE("1. pol. ",T126)</f>
        <v>1. pol. 2027</v>
      </c>
      <c r="U125" s="19" t="str">
        <f>CONCATENATE("2. pol. ",T126)</f>
        <v>2. pol. 2027</v>
      </c>
      <c r="V125" s="19" t="str">
        <f>CONCATENATE("1. pol. ",V126)</f>
        <v>1. pol. 2028</v>
      </c>
    </row>
    <row r="126" spans="2:26" ht="15" customHeight="1" x14ac:dyDescent="0.25">
      <c r="B126" s="95" t="s">
        <v>42</v>
      </c>
      <c r="C126" s="96"/>
      <c r="D126" s="96"/>
      <c r="E126" s="97"/>
      <c r="F126" s="101" t="s">
        <v>43</v>
      </c>
      <c r="G126" s="101" t="s">
        <v>44</v>
      </c>
      <c r="H126" s="89">
        <f>D124</f>
        <v>2021</v>
      </c>
      <c r="I126" s="90"/>
      <c r="J126" s="89">
        <f>H126+1</f>
        <v>2022</v>
      </c>
      <c r="K126" s="90"/>
      <c r="L126" s="89">
        <f t="shared" ref="L126" si="20">J126+1</f>
        <v>2023</v>
      </c>
      <c r="M126" s="90"/>
      <c r="N126" s="89">
        <f t="shared" ref="N126" si="21">L126+1</f>
        <v>2024</v>
      </c>
      <c r="O126" s="90"/>
      <c r="P126" s="89">
        <f t="shared" ref="P126" si="22">N126+1</f>
        <v>2025</v>
      </c>
      <c r="Q126" s="90"/>
      <c r="R126" s="89">
        <f t="shared" ref="R126" si="23">P126+1</f>
        <v>2026</v>
      </c>
      <c r="S126" s="90"/>
      <c r="T126" s="89">
        <f t="shared" ref="T126" si="24">R126+1</f>
        <v>2027</v>
      </c>
      <c r="U126" s="90"/>
      <c r="V126" s="20">
        <f>T126+1</f>
        <v>2028</v>
      </c>
    </row>
    <row r="127" spans="2:26" ht="15" customHeight="1" x14ac:dyDescent="0.25">
      <c r="B127" s="98"/>
      <c r="C127" s="99"/>
      <c r="D127" s="99"/>
      <c r="E127" s="100"/>
      <c r="F127" s="102"/>
      <c r="G127" s="102"/>
      <c r="H127" s="21" t="s">
        <v>45</v>
      </c>
      <c r="I127" s="21" t="s">
        <v>46</v>
      </c>
      <c r="J127" s="21" t="s">
        <v>45</v>
      </c>
      <c r="K127" s="21" t="s">
        <v>46</v>
      </c>
      <c r="L127" s="21" t="s">
        <v>45</v>
      </c>
      <c r="M127" s="21" t="s">
        <v>46</v>
      </c>
      <c r="N127" s="21" t="s">
        <v>45</v>
      </c>
      <c r="O127" s="21" t="s">
        <v>46</v>
      </c>
      <c r="P127" s="21" t="s">
        <v>45</v>
      </c>
      <c r="Q127" s="21" t="s">
        <v>46</v>
      </c>
      <c r="R127" s="21" t="s">
        <v>45</v>
      </c>
      <c r="S127" s="21" t="s">
        <v>46</v>
      </c>
      <c r="T127" s="21" t="s">
        <v>45</v>
      </c>
      <c r="U127" s="21" t="s">
        <v>46</v>
      </c>
      <c r="V127" s="21" t="s">
        <v>45</v>
      </c>
    </row>
    <row r="128" spans="2:26" x14ac:dyDescent="0.25">
      <c r="B128" s="22" t="s">
        <v>47</v>
      </c>
      <c r="C128" s="91"/>
      <c r="D128" s="92"/>
      <c r="E128" s="93"/>
      <c r="F128" s="23"/>
      <c r="G128" s="23"/>
      <c r="H128" s="24">
        <f t="shared" ref="H128:V143" si="25">IF(OR(H$124=$Y128,H$124=$Z128,AND(H$124&gt;$Y128,H$124&lt;$Z128)),1,2)</f>
        <v>2</v>
      </c>
      <c r="I128" s="24">
        <f t="shared" si="25"/>
        <v>2</v>
      </c>
      <c r="J128" s="24">
        <f t="shared" si="25"/>
        <v>2</v>
      </c>
      <c r="K128" s="24">
        <f t="shared" si="25"/>
        <v>2</v>
      </c>
      <c r="L128" s="24">
        <f t="shared" si="25"/>
        <v>2</v>
      </c>
      <c r="M128" s="24">
        <f t="shared" si="25"/>
        <v>2</v>
      </c>
      <c r="N128" s="24">
        <f t="shared" si="25"/>
        <v>2</v>
      </c>
      <c r="O128" s="24">
        <f t="shared" si="25"/>
        <v>2</v>
      </c>
      <c r="P128" s="24">
        <f t="shared" si="25"/>
        <v>2</v>
      </c>
      <c r="Q128" s="24">
        <f t="shared" si="25"/>
        <v>2</v>
      </c>
      <c r="R128" s="24">
        <f t="shared" si="25"/>
        <v>2</v>
      </c>
      <c r="S128" s="24">
        <f t="shared" si="25"/>
        <v>2</v>
      </c>
      <c r="T128" s="24">
        <f t="shared" si="25"/>
        <v>2</v>
      </c>
      <c r="U128" s="24">
        <f t="shared" si="25"/>
        <v>2</v>
      </c>
      <c r="V128" s="24">
        <f t="shared" si="25"/>
        <v>2</v>
      </c>
      <c r="W128" s="25" t="str">
        <f>CONCATENATE("1. pol. ",$H$126)</f>
        <v>1. pol. 2021</v>
      </c>
      <c r="X128" s="25">
        <v>1</v>
      </c>
      <c r="Y128" s="25" t="str">
        <f>IF(F128="","",VLOOKUP(F128,$W$128:$X$142,2,FALSE))</f>
        <v/>
      </c>
      <c r="Z128" s="25" t="str">
        <f>IF(G128="","",VLOOKUP(G128,$W$128:$X$142,2,FALSE))</f>
        <v/>
      </c>
    </row>
    <row r="129" spans="2:26" x14ac:dyDescent="0.25">
      <c r="B129" s="22" t="s">
        <v>48</v>
      </c>
      <c r="C129" s="91"/>
      <c r="D129" s="92"/>
      <c r="E129" s="93"/>
      <c r="F129" s="23"/>
      <c r="G129" s="23"/>
      <c r="H129" s="24">
        <f t="shared" si="25"/>
        <v>2</v>
      </c>
      <c r="I129" s="24">
        <f t="shared" si="25"/>
        <v>2</v>
      </c>
      <c r="J129" s="24">
        <f t="shared" si="25"/>
        <v>2</v>
      </c>
      <c r="K129" s="24">
        <f t="shared" si="25"/>
        <v>2</v>
      </c>
      <c r="L129" s="24">
        <f t="shared" si="25"/>
        <v>2</v>
      </c>
      <c r="M129" s="24">
        <f t="shared" si="25"/>
        <v>2</v>
      </c>
      <c r="N129" s="24">
        <f t="shared" si="25"/>
        <v>2</v>
      </c>
      <c r="O129" s="24">
        <f t="shared" si="25"/>
        <v>2</v>
      </c>
      <c r="P129" s="24">
        <f t="shared" si="25"/>
        <v>2</v>
      </c>
      <c r="Q129" s="24">
        <f t="shared" si="25"/>
        <v>2</v>
      </c>
      <c r="R129" s="24">
        <f t="shared" si="25"/>
        <v>2</v>
      </c>
      <c r="S129" s="24">
        <f t="shared" si="25"/>
        <v>2</v>
      </c>
      <c r="T129" s="24">
        <f t="shared" si="25"/>
        <v>2</v>
      </c>
      <c r="U129" s="24">
        <f t="shared" si="25"/>
        <v>2</v>
      </c>
      <c r="V129" s="24">
        <f t="shared" si="25"/>
        <v>2</v>
      </c>
      <c r="W129" s="25" t="str">
        <f>CONCATENATE("2. pol. ",$H$126)</f>
        <v>2. pol. 2021</v>
      </c>
      <c r="X129" s="25">
        <v>2</v>
      </c>
      <c r="Y129" s="25" t="str">
        <f t="shared" ref="Y129:Z142" si="26">IF(F129="","",VLOOKUP(F129,$W$128:$X$142,2,FALSE))</f>
        <v/>
      </c>
      <c r="Z129" s="25" t="str">
        <f t="shared" si="26"/>
        <v/>
      </c>
    </row>
    <row r="130" spans="2:26" x14ac:dyDescent="0.25">
      <c r="B130" s="22" t="s">
        <v>49</v>
      </c>
      <c r="C130" s="91"/>
      <c r="D130" s="92"/>
      <c r="E130" s="93"/>
      <c r="F130" s="23"/>
      <c r="G130" s="23"/>
      <c r="H130" s="24">
        <f t="shared" si="25"/>
        <v>2</v>
      </c>
      <c r="I130" s="24" t="s">
        <v>106</v>
      </c>
      <c r="J130" s="24">
        <f t="shared" si="25"/>
        <v>2</v>
      </c>
      <c r="K130" s="24">
        <f t="shared" si="25"/>
        <v>2</v>
      </c>
      <c r="L130" s="24">
        <f t="shared" si="25"/>
        <v>2</v>
      </c>
      <c r="M130" s="24">
        <f t="shared" si="25"/>
        <v>2</v>
      </c>
      <c r="N130" s="24">
        <f t="shared" si="25"/>
        <v>2</v>
      </c>
      <c r="O130" s="24">
        <f t="shared" si="25"/>
        <v>2</v>
      </c>
      <c r="P130" s="24">
        <f t="shared" si="25"/>
        <v>2</v>
      </c>
      <c r="Q130" s="24">
        <f t="shared" si="25"/>
        <v>2</v>
      </c>
      <c r="R130" s="24">
        <f t="shared" si="25"/>
        <v>2</v>
      </c>
      <c r="S130" s="24">
        <f t="shared" si="25"/>
        <v>2</v>
      </c>
      <c r="T130" s="24">
        <f t="shared" si="25"/>
        <v>2</v>
      </c>
      <c r="U130" s="24">
        <f t="shared" si="25"/>
        <v>2</v>
      </c>
      <c r="V130" s="24">
        <f t="shared" si="25"/>
        <v>2</v>
      </c>
      <c r="W130" s="25" t="str">
        <f>CONCATENATE("1. pol. ",$H$126+1)</f>
        <v>1. pol. 2022</v>
      </c>
      <c r="X130" s="25">
        <v>3</v>
      </c>
      <c r="Y130" s="25" t="str">
        <f t="shared" si="26"/>
        <v/>
      </c>
      <c r="Z130" s="25" t="str">
        <f t="shared" si="26"/>
        <v/>
      </c>
    </row>
    <row r="131" spans="2:26" x14ac:dyDescent="0.25">
      <c r="B131" s="22" t="s">
        <v>50</v>
      </c>
      <c r="C131" s="91"/>
      <c r="D131" s="92"/>
      <c r="E131" s="93"/>
      <c r="F131" s="23"/>
      <c r="G131" s="23"/>
      <c r="H131" s="24">
        <f t="shared" si="25"/>
        <v>2</v>
      </c>
      <c r="I131" s="24">
        <f t="shared" si="25"/>
        <v>2</v>
      </c>
      <c r="J131" s="24">
        <f t="shared" si="25"/>
        <v>2</v>
      </c>
      <c r="K131" s="24">
        <f t="shared" si="25"/>
        <v>2</v>
      </c>
      <c r="L131" s="24">
        <f t="shared" si="25"/>
        <v>2</v>
      </c>
      <c r="M131" s="24">
        <f t="shared" si="25"/>
        <v>2</v>
      </c>
      <c r="N131" s="24">
        <f t="shared" si="25"/>
        <v>2</v>
      </c>
      <c r="O131" s="24">
        <f t="shared" si="25"/>
        <v>2</v>
      </c>
      <c r="P131" s="24">
        <f t="shared" si="25"/>
        <v>2</v>
      </c>
      <c r="Q131" s="24">
        <f t="shared" si="25"/>
        <v>2</v>
      </c>
      <c r="R131" s="24">
        <f t="shared" si="25"/>
        <v>2</v>
      </c>
      <c r="S131" s="24">
        <f t="shared" si="25"/>
        <v>2</v>
      </c>
      <c r="T131" s="24">
        <f t="shared" si="25"/>
        <v>2</v>
      </c>
      <c r="U131" s="24">
        <f t="shared" si="25"/>
        <v>2</v>
      </c>
      <c r="V131" s="24">
        <f t="shared" si="25"/>
        <v>2</v>
      </c>
      <c r="W131" s="25" t="str">
        <f>CONCATENATE("2. pol. ",$H$126+1)</f>
        <v>2. pol. 2022</v>
      </c>
      <c r="X131" s="25">
        <v>4</v>
      </c>
      <c r="Y131" s="25" t="str">
        <f t="shared" si="26"/>
        <v/>
      </c>
      <c r="Z131" s="25" t="str">
        <f t="shared" si="26"/>
        <v/>
      </c>
    </row>
    <row r="132" spans="2:26" x14ac:dyDescent="0.25">
      <c r="B132" s="22" t="s">
        <v>51</v>
      </c>
      <c r="C132" s="91"/>
      <c r="D132" s="92"/>
      <c r="E132" s="93"/>
      <c r="F132" s="23"/>
      <c r="G132" s="23"/>
      <c r="H132" s="24">
        <f t="shared" si="25"/>
        <v>2</v>
      </c>
      <c r="I132" s="24">
        <f t="shared" si="25"/>
        <v>2</v>
      </c>
      <c r="J132" s="24">
        <f t="shared" si="25"/>
        <v>2</v>
      </c>
      <c r="K132" s="24">
        <f t="shared" si="25"/>
        <v>2</v>
      </c>
      <c r="L132" s="24">
        <f t="shared" si="25"/>
        <v>2</v>
      </c>
      <c r="M132" s="24">
        <f t="shared" si="25"/>
        <v>2</v>
      </c>
      <c r="N132" s="24">
        <f t="shared" si="25"/>
        <v>2</v>
      </c>
      <c r="O132" s="24">
        <f t="shared" si="25"/>
        <v>2</v>
      </c>
      <c r="P132" s="24">
        <f t="shared" si="25"/>
        <v>2</v>
      </c>
      <c r="Q132" s="24">
        <f t="shared" si="25"/>
        <v>2</v>
      </c>
      <c r="R132" s="24">
        <f t="shared" si="25"/>
        <v>2</v>
      </c>
      <c r="S132" s="24">
        <f t="shared" si="25"/>
        <v>2</v>
      </c>
      <c r="T132" s="24">
        <f t="shared" si="25"/>
        <v>2</v>
      </c>
      <c r="U132" s="24">
        <f t="shared" si="25"/>
        <v>2</v>
      </c>
      <c r="V132" s="24">
        <f t="shared" si="25"/>
        <v>2</v>
      </c>
      <c r="W132" s="25" t="str">
        <f>CONCATENATE("1. pol. ",$H$126+2)</f>
        <v>1. pol. 2023</v>
      </c>
      <c r="X132" s="25">
        <v>5</v>
      </c>
      <c r="Y132" s="25" t="str">
        <f t="shared" si="26"/>
        <v/>
      </c>
      <c r="Z132" s="25" t="str">
        <f t="shared" si="26"/>
        <v/>
      </c>
    </row>
    <row r="133" spans="2:26" x14ac:dyDescent="0.25">
      <c r="B133" s="22" t="s">
        <v>52</v>
      </c>
      <c r="C133" s="91"/>
      <c r="D133" s="92"/>
      <c r="E133" s="93"/>
      <c r="F133" s="23"/>
      <c r="G133" s="23"/>
      <c r="H133" s="24">
        <f t="shared" si="25"/>
        <v>2</v>
      </c>
      <c r="I133" s="24">
        <f t="shared" si="25"/>
        <v>2</v>
      </c>
      <c r="J133" s="24">
        <f t="shared" si="25"/>
        <v>2</v>
      </c>
      <c r="K133" s="24">
        <f t="shared" si="25"/>
        <v>2</v>
      </c>
      <c r="L133" s="24">
        <f t="shared" si="25"/>
        <v>2</v>
      </c>
      <c r="M133" s="24">
        <f t="shared" si="25"/>
        <v>2</v>
      </c>
      <c r="N133" s="24">
        <f t="shared" si="25"/>
        <v>2</v>
      </c>
      <c r="O133" s="24">
        <f t="shared" si="25"/>
        <v>2</v>
      </c>
      <c r="P133" s="24">
        <f t="shared" si="25"/>
        <v>2</v>
      </c>
      <c r="Q133" s="24">
        <f t="shared" si="25"/>
        <v>2</v>
      </c>
      <c r="R133" s="24">
        <f t="shared" si="25"/>
        <v>2</v>
      </c>
      <c r="S133" s="24">
        <f t="shared" si="25"/>
        <v>2</v>
      </c>
      <c r="T133" s="24">
        <f t="shared" si="25"/>
        <v>2</v>
      </c>
      <c r="U133" s="24">
        <f t="shared" si="25"/>
        <v>2</v>
      </c>
      <c r="V133" s="24">
        <f t="shared" si="25"/>
        <v>2</v>
      </c>
      <c r="W133" s="25" t="str">
        <f>CONCATENATE("2. pol. ",$H$126+2)</f>
        <v>2. pol. 2023</v>
      </c>
      <c r="X133" s="25">
        <v>6</v>
      </c>
      <c r="Y133" s="25" t="str">
        <f t="shared" si="26"/>
        <v/>
      </c>
      <c r="Z133" s="25" t="str">
        <f t="shared" si="26"/>
        <v/>
      </c>
    </row>
    <row r="134" spans="2:26" x14ac:dyDescent="0.25">
      <c r="B134" s="22" t="s">
        <v>53</v>
      </c>
      <c r="C134" s="91"/>
      <c r="D134" s="92"/>
      <c r="E134" s="93"/>
      <c r="F134" s="23"/>
      <c r="G134" s="23"/>
      <c r="H134" s="24">
        <f t="shared" si="25"/>
        <v>2</v>
      </c>
      <c r="I134" s="24">
        <f t="shared" si="25"/>
        <v>2</v>
      </c>
      <c r="J134" s="24">
        <f t="shared" si="25"/>
        <v>2</v>
      </c>
      <c r="K134" s="24">
        <f t="shared" si="25"/>
        <v>2</v>
      </c>
      <c r="L134" s="24">
        <f t="shared" si="25"/>
        <v>2</v>
      </c>
      <c r="M134" s="24">
        <f t="shared" si="25"/>
        <v>2</v>
      </c>
      <c r="N134" s="24">
        <f t="shared" si="25"/>
        <v>2</v>
      </c>
      <c r="O134" s="24">
        <f t="shared" si="25"/>
        <v>2</v>
      </c>
      <c r="P134" s="24">
        <f t="shared" si="25"/>
        <v>2</v>
      </c>
      <c r="Q134" s="24">
        <f t="shared" si="25"/>
        <v>2</v>
      </c>
      <c r="R134" s="24">
        <f t="shared" si="25"/>
        <v>2</v>
      </c>
      <c r="S134" s="24">
        <f t="shared" si="25"/>
        <v>2</v>
      </c>
      <c r="T134" s="24">
        <f t="shared" si="25"/>
        <v>2</v>
      </c>
      <c r="U134" s="24">
        <f t="shared" si="25"/>
        <v>2</v>
      </c>
      <c r="V134" s="24">
        <f t="shared" si="25"/>
        <v>2</v>
      </c>
      <c r="W134" s="25" t="str">
        <f>CONCATENATE("1. pol. ",$H$126+3)</f>
        <v>1. pol. 2024</v>
      </c>
      <c r="X134" s="25">
        <v>7</v>
      </c>
      <c r="Y134" s="25" t="str">
        <f t="shared" si="26"/>
        <v/>
      </c>
      <c r="Z134" s="25" t="str">
        <f t="shared" si="26"/>
        <v/>
      </c>
    </row>
    <row r="135" spans="2:26" x14ac:dyDescent="0.25">
      <c r="B135" s="22" t="s">
        <v>54</v>
      </c>
      <c r="C135" s="91"/>
      <c r="D135" s="92"/>
      <c r="E135" s="93"/>
      <c r="F135" s="23"/>
      <c r="G135" s="23"/>
      <c r="H135" s="24">
        <f t="shared" si="25"/>
        <v>2</v>
      </c>
      <c r="I135" s="24">
        <f t="shared" si="25"/>
        <v>2</v>
      </c>
      <c r="J135" s="24">
        <f t="shared" si="25"/>
        <v>2</v>
      </c>
      <c r="K135" s="24">
        <f t="shared" si="25"/>
        <v>2</v>
      </c>
      <c r="L135" s="24">
        <f t="shared" si="25"/>
        <v>2</v>
      </c>
      <c r="M135" s="24">
        <f t="shared" si="25"/>
        <v>2</v>
      </c>
      <c r="N135" s="24">
        <f t="shared" si="25"/>
        <v>2</v>
      </c>
      <c r="O135" s="24">
        <f t="shared" si="25"/>
        <v>2</v>
      </c>
      <c r="P135" s="24">
        <f t="shared" si="25"/>
        <v>2</v>
      </c>
      <c r="Q135" s="24">
        <f t="shared" si="25"/>
        <v>2</v>
      </c>
      <c r="R135" s="24">
        <f t="shared" si="25"/>
        <v>2</v>
      </c>
      <c r="S135" s="24">
        <f t="shared" si="25"/>
        <v>2</v>
      </c>
      <c r="T135" s="24">
        <f t="shared" si="25"/>
        <v>2</v>
      </c>
      <c r="U135" s="24">
        <f t="shared" si="25"/>
        <v>2</v>
      </c>
      <c r="V135" s="24">
        <f t="shared" si="25"/>
        <v>2</v>
      </c>
      <c r="W135" s="25" t="str">
        <f>CONCATENATE("2. pol. ",$H$126+3)</f>
        <v>2. pol. 2024</v>
      </c>
      <c r="X135" s="25">
        <v>8</v>
      </c>
      <c r="Y135" s="25" t="str">
        <f t="shared" si="26"/>
        <v/>
      </c>
      <c r="Z135" s="25" t="str">
        <f t="shared" si="26"/>
        <v/>
      </c>
    </row>
    <row r="136" spans="2:26" x14ac:dyDescent="0.25">
      <c r="B136" s="22" t="s">
        <v>55</v>
      </c>
      <c r="C136" s="91"/>
      <c r="D136" s="92"/>
      <c r="E136" s="93"/>
      <c r="F136" s="23"/>
      <c r="G136" s="23"/>
      <c r="H136" s="24">
        <f t="shared" si="25"/>
        <v>2</v>
      </c>
      <c r="I136" s="24">
        <f t="shared" si="25"/>
        <v>2</v>
      </c>
      <c r="J136" s="24">
        <f t="shared" si="25"/>
        <v>2</v>
      </c>
      <c r="K136" s="24">
        <f t="shared" si="25"/>
        <v>2</v>
      </c>
      <c r="L136" s="24">
        <f t="shared" si="25"/>
        <v>2</v>
      </c>
      <c r="M136" s="24">
        <f t="shared" si="25"/>
        <v>2</v>
      </c>
      <c r="N136" s="24">
        <f t="shared" si="25"/>
        <v>2</v>
      </c>
      <c r="O136" s="24">
        <f t="shared" si="25"/>
        <v>2</v>
      </c>
      <c r="P136" s="24">
        <f t="shared" si="25"/>
        <v>2</v>
      </c>
      <c r="Q136" s="24">
        <f t="shared" si="25"/>
        <v>2</v>
      </c>
      <c r="R136" s="24">
        <f t="shared" si="25"/>
        <v>2</v>
      </c>
      <c r="S136" s="24">
        <f t="shared" si="25"/>
        <v>2</v>
      </c>
      <c r="T136" s="24">
        <f t="shared" si="25"/>
        <v>2</v>
      </c>
      <c r="U136" s="24">
        <f t="shared" si="25"/>
        <v>2</v>
      </c>
      <c r="V136" s="24">
        <f t="shared" si="25"/>
        <v>2</v>
      </c>
      <c r="W136" s="25" t="str">
        <f>CONCATENATE("1. pol. ",$H$126+4)</f>
        <v>1. pol. 2025</v>
      </c>
      <c r="X136" s="25">
        <v>9</v>
      </c>
      <c r="Y136" s="25" t="str">
        <f t="shared" si="26"/>
        <v/>
      </c>
      <c r="Z136" s="25" t="str">
        <f t="shared" si="26"/>
        <v/>
      </c>
    </row>
    <row r="137" spans="2:26" x14ac:dyDescent="0.25">
      <c r="B137" s="22" t="s">
        <v>56</v>
      </c>
      <c r="C137" s="91"/>
      <c r="D137" s="92"/>
      <c r="E137" s="93"/>
      <c r="F137" s="23"/>
      <c r="G137" s="23"/>
      <c r="H137" s="24">
        <f t="shared" si="25"/>
        <v>2</v>
      </c>
      <c r="I137" s="24">
        <f t="shared" si="25"/>
        <v>2</v>
      </c>
      <c r="J137" s="24">
        <f t="shared" si="25"/>
        <v>2</v>
      </c>
      <c r="K137" s="24">
        <f t="shared" si="25"/>
        <v>2</v>
      </c>
      <c r="L137" s="24">
        <f t="shared" si="25"/>
        <v>2</v>
      </c>
      <c r="M137" s="24">
        <f t="shared" si="25"/>
        <v>2</v>
      </c>
      <c r="N137" s="24">
        <f t="shared" si="25"/>
        <v>2</v>
      </c>
      <c r="O137" s="24">
        <f t="shared" si="25"/>
        <v>2</v>
      </c>
      <c r="P137" s="24">
        <f t="shared" si="25"/>
        <v>2</v>
      </c>
      <c r="Q137" s="24">
        <f t="shared" si="25"/>
        <v>2</v>
      </c>
      <c r="R137" s="24">
        <f t="shared" si="25"/>
        <v>2</v>
      </c>
      <c r="S137" s="24">
        <f t="shared" si="25"/>
        <v>2</v>
      </c>
      <c r="T137" s="24">
        <f t="shared" si="25"/>
        <v>2</v>
      </c>
      <c r="U137" s="24">
        <f t="shared" si="25"/>
        <v>2</v>
      </c>
      <c r="V137" s="24">
        <f t="shared" si="25"/>
        <v>2</v>
      </c>
      <c r="W137" s="25" t="str">
        <f>CONCATENATE("2. pol. ",$H$126+4)</f>
        <v>2. pol. 2025</v>
      </c>
      <c r="X137" s="25">
        <v>10</v>
      </c>
      <c r="Y137" s="25" t="str">
        <f t="shared" si="26"/>
        <v/>
      </c>
      <c r="Z137" s="25" t="str">
        <f t="shared" si="26"/>
        <v/>
      </c>
    </row>
    <row r="138" spans="2:26" x14ac:dyDescent="0.25">
      <c r="B138" s="22" t="s">
        <v>57</v>
      </c>
      <c r="C138" s="91"/>
      <c r="D138" s="92"/>
      <c r="E138" s="93"/>
      <c r="F138" s="23"/>
      <c r="G138" s="23"/>
      <c r="H138" s="24">
        <f t="shared" si="25"/>
        <v>2</v>
      </c>
      <c r="I138" s="24">
        <f t="shared" si="25"/>
        <v>2</v>
      </c>
      <c r="J138" s="24">
        <f t="shared" si="25"/>
        <v>2</v>
      </c>
      <c r="K138" s="24">
        <f t="shared" si="25"/>
        <v>2</v>
      </c>
      <c r="L138" s="24">
        <f t="shared" si="25"/>
        <v>2</v>
      </c>
      <c r="M138" s="24">
        <f t="shared" si="25"/>
        <v>2</v>
      </c>
      <c r="N138" s="24">
        <f t="shared" si="25"/>
        <v>2</v>
      </c>
      <c r="O138" s="24">
        <f t="shared" si="25"/>
        <v>2</v>
      </c>
      <c r="P138" s="24">
        <f t="shared" si="25"/>
        <v>2</v>
      </c>
      <c r="Q138" s="24">
        <f t="shared" si="25"/>
        <v>2</v>
      </c>
      <c r="R138" s="24">
        <f t="shared" si="25"/>
        <v>2</v>
      </c>
      <c r="S138" s="24">
        <f t="shared" si="25"/>
        <v>2</v>
      </c>
      <c r="T138" s="24">
        <f t="shared" si="25"/>
        <v>2</v>
      </c>
      <c r="U138" s="24">
        <f t="shared" si="25"/>
        <v>2</v>
      </c>
      <c r="V138" s="24">
        <f t="shared" si="25"/>
        <v>2</v>
      </c>
      <c r="W138" s="25" t="str">
        <f>CONCATENATE("1. pol. ",$H$126+5)</f>
        <v>1. pol. 2026</v>
      </c>
      <c r="X138" s="25">
        <v>11</v>
      </c>
      <c r="Y138" s="25" t="str">
        <f t="shared" si="26"/>
        <v/>
      </c>
      <c r="Z138" s="25" t="str">
        <f t="shared" si="26"/>
        <v/>
      </c>
    </row>
    <row r="139" spans="2:26" x14ac:dyDescent="0.25">
      <c r="B139" s="22" t="s">
        <v>58</v>
      </c>
      <c r="C139" s="91"/>
      <c r="D139" s="92"/>
      <c r="E139" s="93"/>
      <c r="F139" s="23"/>
      <c r="G139" s="23"/>
      <c r="H139" s="24">
        <f t="shared" si="25"/>
        <v>2</v>
      </c>
      <c r="I139" s="24">
        <f t="shared" si="25"/>
        <v>2</v>
      </c>
      <c r="J139" s="24">
        <f t="shared" si="25"/>
        <v>2</v>
      </c>
      <c r="K139" s="24">
        <f t="shared" si="25"/>
        <v>2</v>
      </c>
      <c r="L139" s="24">
        <f t="shared" si="25"/>
        <v>2</v>
      </c>
      <c r="M139" s="24">
        <f t="shared" si="25"/>
        <v>2</v>
      </c>
      <c r="N139" s="24">
        <f t="shared" si="25"/>
        <v>2</v>
      </c>
      <c r="O139" s="24">
        <f t="shared" si="25"/>
        <v>2</v>
      </c>
      <c r="P139" s="24">
        <f t="shared" si="25"/>
        <v>2</v>
      </c>
      <c r="Q139" s="24">
        <f t="shared" si="25"/>
        <v>2</v>
      </c>
      <c r="R139" s="24">
        <f t="shared" si="25"/>
        <v>2</v>
      </c>
      <c r="S139" s="24">
        <f t="shared" si="25"/>
        <v>2</v>
      </c>
      <c r="T139" s="24">
        <f t="shared" si="25"/>
        <v>2</v>
      </c>
      <c r="U139" s="24">
        <f t="shared" si="25"/>
        <v>2</v>
      </c>
      <c r="V139" s="24">
        <f t="shared" si="25"/>
        <v>2</v>
      </c>
      <c r="W139" s="25" t="str">
        <f>CONCATENATE("2. pol. ",$H$126+5)</f>
        <v>2. pol. 2026</v>
      </c>
      <c r="X139" s="25">
        <v>12</v>
      </c>
      <c r="Y139" s="25" t="str">
        <f t="shared" si="26"/>
        <v/>
      </c>
      <c r="Z139" s="25" t="str">
        <f t="shared" si="26"/>
        <v/>
      </c>
    </row>
    <row r="140" spans="2:26" x14ac:dyDescent="0.25">
      <c r="B140" s="22" t="s">
        <v>59</v>
      </c>
      <c r="C140" s="91"/>
      <c r="D140" s="92"/>
      <c r="E140" s="93"/>
      <c r="F140" s="23"/>
      <c r="G140" s="23"/>
      <c r="H140" s="24">
        <f t="shared" si="25"/>
        <v>2</v>
      </c>
      <c r="I140" s="24">
        <f t="shared" si="25"/>
        <v>2</v>
      </c>
      <c r="J140" s="24">
        <f t="shared" si="25"/>
        <v>2</v>
      </c>
      <c r="K140" s="24">
        <f t="shared" si="25"/>
        <v>2</v>
      </c>
      <c r="L140" s="24">
        <f t="shared" si="25"/>
        <v>2</v>
      </c>
      <c r="M140" s="24">
        <f t="shared" si="25"/>
        <v>2</v>
      </c>
      <c r="N140" s="24">
        <f t="shared" si="25"/>
        <v>2</v>
      </c>
      <c r="O140" s="24">
        <f t="shared" si="25"/>
        <v>2</v>
      </c>
      <c r="P140" s="24">
        <f t="shared" si="25"/>
        <v>2</v>
      </c>
      <c r="Q140" s="24">
        <f t="shared" si="25"/>
        <v>2</v>
      </c>
      <c r="R140" s="24">
        <f t="shared" si="25"/>
        <v>2</v>
      </c>
      <c r="S140" s="24">
        <f t="shared" si="25"/>
        <v>2</v>
      </c>
      <c r="T140" s="24">
        <f t="shared" si="25"/>
        <v>2</v>
      </c>
      <c r="U140" s="24">
        <f t="shared" si="25"/>
        <v>2</v>
      </c>
      <c r="V140" s="24">
        <f t="shared" si="25"/>
        <v>2</v>
      </c>
      <c r="W140" s="25" t="str">
        <f>CONCATENATE("1. pol. ",$H$126+6)</f>
        <v>1. pol. 2027</v>
      </c>
      <c r="X140" s="25">
        <v>13</v>
      </c>
      <c r="Y140" s="25" t="str">
        <f t="shared" si="26"/>
        <v/>
      </c>
      <c r="Z140" s="25" t="str">
        <f t="shared" si="26"/>
        <v/>
      </c>
    </row>
    <row r="141" spans="2:26" x14ac:dyDescent="0.25">
      <c r="B141" s="22" t="s">
        <v>60</v>
      </c>
      <c r="C141" s="91"/>
      <c r="D141" s="92"/>
      <c r="E141" s="93"/>
      <c r="F141" s="23"/>
      <c r="G141" s="23"/>
      <c r="H141" s="24">
        <f t="shared" si="25"/>
        <v>2</v>
      </c>
      <c r="I141" s="24">
        <f t="shared" si="25"/>
        <v>2</v>
      </c>
      <c r="J141" s="24">
        <f t="shared" si="25"/>
        <v>2</v>
      </c>
      <c r="K141" s="24">
        <f t="shared" si="25"/>
        <v>2</v>
      </c>
      <c r="L141" s="24">
        <f t="shared" si="25"/>
        <v>2</v>
      </c>
      <c r="M141" s="24">
        <f t="shared" si="25"/>
        <v>2</v>
      </c>
      <c r="N141" s="24">
        <f t="shared" si="25"/>
        <v>2</v>
      </c>
      <c r="O141" s="24">
        <f t="shared" si="25"/>
        <v>2</v>
      </c>
      <c r="P141" s="24">
        <f t="shared" si="25"/>
        <v>2</v>
      </c>
      <c r="Q141" s="24">
        <f t="shared" si="25"/>
        <v>2</v>
      </c>
      <c r="R141" s="24">
        <f t="shared" si="25"/>
        <v>2</v>
      </c>
      <c r="S141" s="24">
        <f t="shared" si="25"/>
        <v>2</v>
      </c>
      <c r="T141" s="24">
        <f t="shared" si="25"/>
        <v>2</v>
      </c>
      <c r="U141" s="24">
        <f t="shared" si="25"/>
        <v>2</v>
      </c>
      <c r="V141" s="24">
        <f t="shared" si="25"/>
        <v>2</v>
      </c>
      <c r="W141" s="25" t="str">
        <f>CONCATENATE("2. pol. ",$H$126+6)</f>
        <v>2. pol. 2027</v>
      </c>
      <c r="X141" s="25">
        <v>14</v>
      </c>
      <c r="Y141" s="25" t="str">
        <f t="shared" si="26"/>
        <v/>
      </c>
      <c r="Z141" s="25" t="str">
        <f t="shared" si="26"/>
        <v/>
      </c>
    </row>
    <row r="142" spans="2:26" x14ac:dyDescent="0.25">
      <c r="B142" s="22" t="s">
        <v>61</v>
      </c>
      <c r="C142" s="91"/>
      <c r="D142" s="92"/>
      <c r="E142" s="93"/>
      <c r="F142" s="23"/>
      <c r="G142" s="23"/>
      <c r="H142" s="24">
        <f t="shared" si="25"/>
        <v>2</v>
      </c>
      <c r="I142" s="24">
        <f t="shared" si="25"/>
        <v>2</v>
      </c>
      <c r="J142" s="24">
        <f t="shared" si="25"/>
        <v>2</v>
      </c>
      <c r="K142" s="24">
        <f t="shared" si="25"/>
        <v>2</v>
      </c>
      <c r="L142" s="24">
        <f t="shared" si="25"/>
        <v>2</v>
      </c>
      <c r="M142" s="24">
        <f t="shared" si="25"/>
        <v>2</v>
      </c>
      <c r="N142" s="24">
        <f t="shared" si="25"/>
        <v>2</v>
      </c>
      <c r="O142" s="24">
        <f t="shared" si="25"/>
        <v>2</v>
      </c>
      <c r="P142" s="24">
        <f t="shared" si="25"/>
        <v>2</v>
      </c>
      <c r="Q142" s="24">
        <f t="shared" si="25"/>
        <v>2</v>
      </c>
      <c r="R142" s="24">
        <f t="shared" si="25"/>
        <v>2</v>
      </c>
      <c r="S142" s="24">
        <f t="shared" si="25"/>
        <v>2</v>
      </c>
      <c r="T142" s="24">
        <f t="shared" si="25"/>
        <v>2</v>
      </c>
      <c r="U142" s="24">
        <f t="shared" si="25"/>
        <v>2</v>
      </c>
      <c r="V142" s="24">
        <f t="shared" si="25"/>
        <v>2</v>
      </c>
      <c r="W142" s="25" t="str">
        <f>CONCATENATE("1. pol. ",$H$126+7)</f>
        <v>1. pol. 2028</v>
      </c>
      <c r="X142" s="25">
        <v>15</v>
      </c>
      <c r="Y142" s="25" t="str">
        <f t="shared" si="26"/>
        <v/>
      </c>
      <c r="Z142" s="25" t="str">
        <f t="shared" si="26"/>
        <v/>
      </c>
    </row>
    <row r="143" spans="2:26" x14ac:dyDescent="0.25">
      <c r="B143" s="22" t="s">
        <v>62</v>
      </c>
      <c r="C143" s="91"/>
      <c r="D143" s="92"/>
      <c r="E143" s="93"/>
      <c r="F143" s="23"/>
      <c r="G143" s="23"/>
      <c r="H143" s="24">
        <f t="shared" si="25"/>
        <v>2</v>
      </c>
      <c r="I143" s="24">
        <f t="shared" si="25"/>
        <v>2</v>
      </c>
      <c r="J143" s="24">
        <f t="shared" si="25"/>
        <v>2</v>
      </c>
      <c r="K143" s="24">
        <f t="shared" si="25"/>
        <v>2</v>
      </c>
      <c r="L143" s="24">
        <f t="shared" si="25"/>
        <v>2</v>
      </c>
      <c r="M143" s="24">
        <f t="shared" si="25"/>
        <v>2</v>
      </c>
      <c r="N143" s="24">
        <f t="shared" si="25"/>
        <v>2</v>
      </c>
      <c r="O143" s="24">
        <f t="shared" si="25"/>
        <v>2</v>
      </c>
      <c r="P143" s="24">
        <f t="shared" si="25"/>
        <v>2</v>
      </c>
      <c r="Q143" s="24">
        <f t="shared" si="25"/>
        <v>2</v>
      </c>
      <c r="R143" s="24">
        <f t="shared" si="25"/>
        <v>2</v>
      </c>
      <c r="S143" s="24">
        <f t="shared" si="25"/>
        <v>2</v>
      </c>
      <c r="T143" s="24">
        <f t="shared" si="25"/>
        <v>2</v>
      </c>
      <c r="U143" s="24">
        <f t="shared" si="25"/>
        <v>2</v>
      </c>
      <c r="V143" s="24">
        <f t="shared" si="25"/>
        <v>2</v>
      </c>
    </row>
    <row r="144" spans="2:26" x14ac:dyDescent="0.25">
      <c r="B144" s="22" t="s">
        <v>63</v>
      </c>
      <c r="C144" s="91"/>
      <c r="D144" s="92"/>
      <c r="E144" s="93"/>
      <c r="F144" s="23"/>
      <c r="G144" s="23"/>
      <c r="H144" s="24">
        <f t="shared" ref="H144:V147" si="27">IF(OR(H$124=$Y144,H$124=$Z144,AND(H$124&gt;$Y144,H$124&lt;$Z144)),1,2)</f>
        <v>2</v>
      </c>
      <c r="I144" s="24">
        <f t="shared" si="27"/>
        <v>2</v>
      </c>
      <c r="J144" s="24">
        <f t="shared" si="27"/>
        <v>2</v>
      </c>
      <c r="K144" s="24">
        <f t="shared" si="27"/>
        <v>2</v>
      </c>
      <c r="L144" s="24">
        <f t="shared" si="27"/>
        <v>2</v>
      </c>
      <c r="M144" s="24">
        <f t="shared" si="27"/>
        <v>2</v>
      </c>
      <c r="N144" s="24">
        <f t="shared" si="27"/>
        <v>2</v>
      </c>
      <c r="O144" s="24">
        <f t="shared" si="27"/>
        <v>2</v>
      </c>
      <c r="P144" s="24">
        <f t="shared" si="27"/>
        <v>2</v>
      </c>
      <c r="Q144" s="24">
        <f t="shared" si="27"/>
        <v>2</v>
      </c>
      <c r="R144" s="24">
        <f t="shared" si="27"/>
        <v>2</v>
      </c>
      <c r="S144" s="24">
        <f t="shared" si="27"/>
        <v>2</v>
      </c>
      <c r="T144" s="24">
        <f t="shared" si="27"/>
        <v>2</v>
      </c>
      <c r="U144" s="24">
        <f t="shared" si="27"/>
        <v>2</v>
      </c>
      <c r="V144" s="24">
        <f t="shared" si="27"/>
        <v>2</v>
      </c>
    </row>
    <row r="145" spans="2:22" x14ac:dyDescent="0.25">
      <c r="B145" s="22" t="s">
        <v>64</v>
      </c>
      <c r="C145" s="91"/>
      <c r="D145" s="92"/>
      <c r="E145" s="93"/>
      <c r="F145" s="23"/>
      <c r="G145" s="23"/>
      <c r="H145" s="24">
        <f t="shared" si="27"/>
        <v>2</v>
      </c>
      <c r="I145" s="24">
        <f t="shared" si="27"/>
        <v>2</v>
      </c>
      <c r="J145" s="24">
        <f t="shared" si="27"/>
        <v>2</v>
      </c>
      <c r="K145" s="24">
        <f t="shared" si="27"/>
        <v>2</v>
      </c>
      <c r="L145" s="24">
        <f t="shared" si="27"/>
        <v>2</v>
      </c>
      <c r="M145" s="24">
        <f t="shared" si="27"/>
        <v>2</v>
      </c>
      <c r="N145" s="24">
        <f t="shared" si="27"/>
        <v>2</v>
      </c>
      <c r="O145" s="24">
        <f t="shared" si="27"/>
        <v>2</v>
      </c>
      <c r="P145" s="24">
        <f t="shared" si="27"/>
        <v>2</v>
      </c>
      <c r="Q145" s="24">
        <f t="shared" si="27"/>
        <v>2</v>
      </c>
      <c r="R145" s="24">
        <f t="shared" si="27"/>
        <v>2</v>
      </c>
      <c r="S145" s="24">
        <f t="shared" si="27"/>
        <v>2</v>
      </c>
      <c r="T145" s="24">
        <f t="shared" si="27"/>
        <v>2</v>
      </c>
      <c r="U145" s="24">
        <f t="shared" si="27"/>
        <v>2</v>
      </c>
      <c r="V145" s="24">
        <f t="shared" si="27"/>
        <v>2</v>
      </c>
    </row>
    <row r="146" spans="2:22" x14ac:dyDescent="0.25">
      <c r="B146" s="22" t="s">
        <v>65</v>
      </c>
      <c r="C146" s="91"/>
      <c r="D146" s="92"/>
      <c r="E146" s="93"/>
      <c r="F146" s="23"/>
      <c r="G146" s="23"/>
      <c r="H146" s="24">
        <f t="shared" si="27"/>
        <v>2</v>
      </c>
      <c r="I146" s="24">
        <f t="shared" si="27"/>
        <v>2</v>
      </c>
      <c r="J146" s="24">
        <f t="shared" si="27"/>
        <v>2</v>
      </c>
      <c r="K146" s="24">
        <f t="shared" si="27"/>
        <v>2</v>
      </c>
      <c r="L146" s="24">
        <f t="shared" si="27"/>
        <v>2</v>
      </c>
      <c r="M146" s="24">
        <f t="shared" si="27"/>
        <v>2</v>
      </c>
      <c r="N146" s="24">
        <f t="shared" si="27"/>
        <v>2</v>
      </c>
      <c r="O146" s="24">
        <f t="shared" si="27"/>
        <v>2</v>
      </c>
      <c r="P146" s="24">
        <f t="shared" si="27"/>
        <v>2</v>
      </c>
      <c r="Q146" s="24">
        <f t="shared" si="27"/>
        <v>2</v>
      </c>
      <c r="R146" s="24">
        <f t="shared" si="27"/>
        <v>2</v>
      </c>
      <c r="S146" s="24">
        <f t="shared" si="27"/>
        <v>2</v>
      </c>
      <c r="T146" s="24">
        <f t="shared" si="27"/>
        <v>2</v>
      </c>
      <c r="U146" s="24">
        <f t="shared" si="27"/>
        <v>2</v>
      </c>
      <c r="V146" s="24">
        <f t="shared" si="27"/>
        <v>2</v>
      </c>
    </row>
    <row r="147" spans="2:22" x14ac:dyDescent="0.25">
      <c r="B147" s="22" t="s">
        <v>66</v>
      </c>
      <c r="C147" s="91"/>
      <c r="D147" s="92"/>
      <c r="E147" s="93"/>
      <c r="F147" s="23"/>
      <c r="G147" s="23"/>
      <c r="H147" s="24">
        <f t="shared" si="27"/>
        <v>2</v>
      </c>
      <c r="I147" s="24">
        <f t="shared" si="27"/>
        <v>2</v>
      </c>
      <c r="J147" s="24">
        <f t="shared" si="27"/>
        <v>2</v>
      </c>
      <c r="K147" s="24">
        <f t="shared" si="27"/>
        <v>2</v>
      </c>
      <c r="L147" s="24">
        <f t="shared" si="27"/>
        <v>2</v>
      </c>
      <c r="M147" s="24">
        <f t="shared" si="27"/>
        <v>2</v>
      </c>
      <c r="N147" s="24">
        <f t="shared" si="27"/>
        <v>2</v>
      </c>
      <c r="O147" s="24">
        <f t="shared" si="27"/>
        <v>2</v>
      </c>
      <c r="P147" s="24">
        <f t="shared" si="27"/>
        <v>2</v>
      </c>
      <c r="Q147" s="24">
        <f t="shared" si="27"/>
        <v>2</v>
      </c>
      <c r="R147" s="24">
        <f t="shared" si="27"/>
        <v>2</v>
      </c>
      <c r="S147" s="24">
        <f t="shared" si="27"/>
        <v>2</v>
      </c>
      <c r="T147" s="24">
        <f t="shared" si="27"/>
        <v>2</v>
      </c>
      <c r="U147" s="24">
        <f t="shared" si="27"/>
        <v>2</v>
      </c>
      <c r="V147" s="24">
        <f t="shared" si="27"/>
        <v>2</v>
      </c>
    </row>
    <row r="148" spans="2:22" x14ac:dyDescent="0.25">
      <c r="B148" s="111"/>
      <c r="C148" s="111"/>
    </row>
    <row r="149" spans="2:22" x14ac:dyDescent="0.25">
      <c r="B149" s="30"/>
      <c r="C149" s="30"/>
    </row>
    <row r="150" spans="2:22" ht="18.75" x14ac:dyDescent="0.25">
      <c r="B150" s="13" t="s">
        <v>103</v>
      </c>
    </row>
    <row r="151" spans="2:22" x14ac:dyDescent="0.25">
      <c r="B151" s="105" t="s">
        <v>107</v>
      </c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</row>
    <row r="152" spans="2:22" ht="20.25" customHeight="1" x14ac:dyDescent="0.25">
      <c r="B152" s="9" t="s">
        <v>2</v>
      </c>
      <c r="H152" s="10"/>
      <c r="V152" s="11" t="str">
        <f>CONCATENATE("Napsáno ",LEN(B153)," z 900 znaků")</f>
        <v>Napsáno 0 z 900 znaků</v>
      </c>
    </row>
    <row r="153" spans="2:22" ht="150" customHeight="1" x14ac:dyDescent="0.25">
      <c r="B153" s="63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5"/>
    </row>
    <row r="154" spans="2:22" x14ac:dyDescent="0.25">
      <c r="B154" s="111"/>
      <c r="C154" s="111"/>
    </row>
    <row r="155" spans="2:22" x14ac:dyDescent="0.25">
      <c r="B155" s="30"/>
      <c r="C155" s="30"/>
    </row>
    <row r="156" spans="2:22" ht="18.75" x14ac:dyDescent="0.25">
      <c r="B156" s="13" t="s">
        <v>104</v>
      </c>
    </row>
    <row r="157" spans="2:22" ht="36" customHeight="1" x14ac:dyDescent="0.25">
      <c r="B157" s="105" t="s">
        <v>67</v>
      </c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</row>
    <row r="158" spans="2:22" ht="20.25" customHeight="1" x14ac:dyDescent="0.25">
      <c r="B158" s="9" t="s">
        <v>2</v>
      </c>
      <c r="H158" s="10"/>
      <c r="V158" s="11" t="str">
        <f>CONCATENATE("Napsáno ",LEN(B159)," z 900 znaků")</f>
        <v>Napsáno 0 z 900 znaků</v>
      </c>
    </row>
    <row r="159" spans="2:22" ht="150" customHeight="1" x14ac:dyDescent="0.25">
      <c r="B159" s="63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5"/>
    </row>
    <row r="160" spans="2:22" x14ac:dyDescent="0.25">
      <c r="B160" s="61"/>
      <c r="C160" s="61"/>
    </row>
    <row r="162" spans="2:24" ht="18.75" x14ac:dyDescent="0.25">
      <c r="B162" s="13" t="s">
        <v>105</v>
      </c>
    </row>
    <row r="163" spans="2:24" ht="33.75" customHeight="1" x14ac:dyDescent="0.25">
      <c r="B163" s="105" t="s">
        <v>68</v>
      </c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</row>
    <row r="164" spans="2:24" ht="18.75" customHeight="1" x14ac:dyDescent="0.25">
      <c r="B164" s="9" t="s">
        <v>2</v>
      </c>
      <c r="H164" s="10"/>
      <c r="V164" s="11" t="str">
        <f>CONCATENATE("Napsáno ",LEN(B165)," z 900 znaků")</f>
        <v>Napsáno 0 z 900 znaků</v>
      </c>
    </row>
    <row r="165" spans="2:24" ht="150" customHeight="1" x14ac:dyDescent="0.25">
      <c r="B165" s="63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5"/>
    </row>
    <row r="167" spans="2:24" x14ac:dyDescent="0.25">
      <c r="B167" s="103" t="s">
        <v>82</v>
      </c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27"/>
      <c r="N167" s="27"/>
      <c r="O167" s="27"/>
      <c r="P167" s="27"/>
      <c r="Q167" s="27"/>
      <c r="R167" s="27"/>
      <c r="S167" s="27"/>
      <c r="T167" s="27"/>
      <c r="U167" s="27"/>
      <c r="V167" s="27"/>
    </row>
    <row r="168" spans="2:24" ht="29.25" customHeight="1" x14ac:dyDescent="0.25">
      <c r="B168" s="51" t="s">
        <v>14</v>
      </c>
      <c r="C168" s="51"/>
      <c r="D168" s="51"/>
      <c r="E168" s="51" t="s">
        <v>15</v>
      </c>
      <c r="F168" s="51"/>
      <c r="G168" s="51" t="s">
        <v>16</v>
      </c>
      <c r="H168" s="51"/>
      <c r="I168" s="51" t="s">
        <v>17</v>
      </c>
      <c r="J168" s="51"/>
      <c r="K168" s="51" t="s">
        <v>18</v>
      </c>
      <c r="L168" s="51"/>
      <c r="M168" s="51" t="s">
        <v>19</v>
      </c>
      <c r="N168" s="51"/>
      <c r="O168" s="51" t="s">
        <v>20</v>
      </c>
      <c r="P168" s="51"/>
      <c r="Q168" s="78"/>
      <c r="R168" s="78"/>
      <c r="S168" s="86"/>
      <c r="T168" s="86"/>
      <c r="U168" s="86"/>
      <c r="V168" s="86"/>
      <c r="W168" s="86"/>
      <c r="X168" s="86"/>
    </row>
    <row r="169" spans="2:24" ht="30" customHeight="1" x14ac:dyDescent="0.25">
      <c r="B169" s="87" t="s">
        <v>76</v>
      </c>
      <c r="C169" s="56" t="s">
        <v>75</v>
      </c>
      <c r="D169" s="58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6"/>
      <c r="R169" s="86"/>
      <c r="S169" s="86"/>
      <c r="T169" s="86"/>
      <c r="U169" s="81"/>
      <c r="V169" s="81"/>
      <c r="W169" s="130"/>
      <c r="X169" s="130"/>
    </row>
    <row r="170" spans="2:24" ht="30" customHeight="1" x14ac:dyDescent="0.25">
      <c r="B170" s="87"/>
      <c r="C170" s="56" t="s">
        <v>74</v>
      </c>
      <c r="D170" s="58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78"/>
      <c r="R170" s="78"/>
      <c r="S170" s="86"/>
      <c r="T170" s="86"/>
      <c r="U170" s="81"/>
      <c r="V170" s="81"/>
      <c r="W170" s="130"/>
      <c r="X170" s="130"/>
    </row>
    <row r="171" spans="2:24" ht="30" customHeight="1" x14ac:dyDescent="0.25">
      <c r="B171" s="87"/>
      <c r="C171" s="82" t="s">
        <v>77</v>
      </c>
      <c r="D171" s="82"/>
      <c r="E171" s="83">
        <f>SUM(E169:F170)</f>
        <v>0</v>
      </c>
      <c r="F171" s="83"/>
      <c r="G171" s="83">
        <f>SUM(G169:H170)</f>
        <v>0</v>
      </c>
      <c r="H171" s="83"/>
      <c r="I171" s="83">
        <f>SUM(I169:J170)</f>
        <v>0</v>
      </c>
      <c r="J171" s="83"/>
      <c r="K171" s="83">
        <f>SUM(K169:L170)</f>
        <v>0</v>
      </c>
      <c r="L171" s="83"/>
      <c r="M171" s="83">
        <f>SUM(M169:N170)</f>
        <v>0</v>
      </c>
      <c r="N171" s="83"/>
      <c r="O171" s="83">
        <f>SUM(O169:P170)</f>
        <v>0</v>
      </c>
      <c r="P171" s="83"/>
      <c r="Q171" s="86"/>
      <c r="R171" s="86"/>
      <c r="S171" s="86"/>
      <c r="T171" s="86"/>
      <c r="U171" s="85"/>
      <c r="V171" s="85"/>
      <c r="W171" s="129"/>
      <c r="X171" s="129"/>
    </row>
    <row r="172" spans="2:24" ht="30" customHeight="1" x14ac:dyDescent="0.25">
      <c r="B172" s="87" t="s">
        <v>90</v>
      </c>
      <c r="C172" s="84" t="s">
        <v>78</v>
      </c>
      <c r="D172" s="84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1"/>
      <c r="R172" s="81"/>
      <c r="S172" s="81"/>
      <c r="T172" s="81"/>
      <c r="U172" s="81"/>
      <c r="V172" s="81"/>
      <c r="W172" s="130"/>
      <c r="X172" s="130"/>
    </row>
    <row r="173" spans="2:24" ht="30" customHeight="1" x14ac:dyDescent="0.25">
      <c r="B173" s="87"/>
      <c r="C173" s="84" t="s">
        <v>79</v>
      </c>
      <c r="D173" s="84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1"/>
      <c r="R173" s="81"/>
      <c r="S173" s="81"/>
      <c r="T173" s="81"/>
      <c r="U173" s="81"/>
      <c r="V173" s="81"/>
      <c r="W173" s="130"/>
      <c r="X173" s="130"/>
    </row>
    <row r="174" spans="2:24" ht="30" customHeight="1" x14ac:dyDescent="0.25">
      <c r="B174" s="87"/>
      <c r="C174" s="82" t="s">
        <v>80</v>
      </c>
      <c r="D174" s="82"/>
      <c r="E174" s="83">
        <f>SUM(E172:F173)</f>
        <v>0</v>
      </c>
      <c r="F174" s="83"/>
      <c r="G174" s="83">
        <f t="shared" ref="G174" si="28">SUM(G172:H173)</f>
        <v>0</v>
      </c>
      <c r="H174" s="83"/>
      <c r="I174" s="83">
        <f t="shared" ref="I174" si="29">SUM(I172:J173)</f>
        <v>0</v>
      </c>
      <c r="J174" s="83"/>
      <c r="K174" s="83">
        <f t="shared" ref="K174" si="30">SUM(K172:L173)</f>
        <v>0</v>
      </c>
      <c r="L174" s="83"/>
      <c r="M174" s="83">
        <f t="shared" ref="M174" si="31">SUM(M172:N173)</f>
        <v>0</v>
      </c>
      <c r="N174" s="83"/>
      <c r="O174" s="83">
        <f t="shared" ref="O174" si="32">SUM(O172:P173)</f>
        <v>0</v>
      </c>
      <c r="P174" s="83"/>
      <c r="Q174" s="85"/>
      <c r="R174" s="85"/>
      <c r="S174" s="85"/>
      <c r="T174" s="85"/>
      <c r="U174" s="85"/>
      <c r="V174" s="85"/>
      <c r="W174" s="129"/>
      <c r="X174" s="129"/>
    </row>
    <row r="175" spans="2:24" ht="30" customHeight="1" x14ac:dyDescent="0.25">
      <c r="B175" s="51" t="s">
        <v>81</v>
      </c>
      <c r="C175" s="51"/>
      <c r="D175" s="51"/>
      <c r="E175" s="77">
        <f>E171-E174</f>
        <v>0</v>
      </c>
      <c r="F175" s="77"/>
      <c r="G175" s="77">
        <f t="shared" ref="G175" si="33">G171-G174</f>
        <v>0</v>
      </c>
      <c r="H175" s="77"/>
      <c r="I175" s="77">
        <f t="shared" ref="I175" si="34">I171-I174</f>
        <v>0</v>
      </c>
      <c r="J175" s="77"/>
      <c r="K175" s="77">
        <f t="shared" ref="K175" si="35">K171-K174</f>
        <v>0</v>
      </c>
      <c r="L175" s="77"/>
      <c r="M175" s="77">
        <f t="shared" ref="M175" si="36">M171-M174</f>
        <v>0</v>
      </c>
      <c r="N175" s="77"/>
      <c r="O175" s="77">
        <f t="shared" ref="O175" si="37">O171-O174</f>
        <v>0</v>
      </c>
      <c r="P175" s="77"/>
      <c r="Q175" s="78"/>
      <c r="R175" s="78"/>
      <c r="S175" s="79"/>
      <c r="T175" s="79"/>
      <c r="U175" s="79"/>
      <c r="V175" s="79"/>
      <c r="W175" s="128"/>
      <c r="X175" s="128"/>
    </row>
    <row r="176" spans="2:24" x14ac:dyDescent="0.25">
      <c r="B176" s="111"/>
      <c r="C176" s="111"/>
      <c r="Q176" s="8"/>
      <c r="R176" s="8"/>
    </row>
  </sheetData>
  <mergeCells count="299">
    <mergeCell ref="U173:V173"/>
    <mergeCell ref="S175:T175"/>
    <mergeCell ref="U175:V175"/>
    <mergeCell ref="W175:X175"/>
    <mergeCell ref="B176:C176"/>
    <mergeCell ref="U174:V174"/>
    <mergeCell ref="W174:X174"/>
    <mergeCell ref="B175:D175"/>
    <mergeCell ref="E175:F175"/>
    <mergeCell ref="G175:H175"/>
    <mergeCell ref="I175:J175"/>
    <mergeCell ref="K175:L175"/>
    <mergeCell ref="M175:N175"/>
    <mergeCell ref="O175:P175"/>
    <mergeCell ref="Q175:R175"/>
    <mergeCell ref="M174:N174"/>
    <mergeCell ref="O174:P174"/>
    <mergeCell ref="Q174:R174"/>
    <mergeCell ref="S174:T174"/>
    <mergeCell ref="K173:L173"/>
    <mergeCell ref="M173:N173"/>
    <mergeCell ref="O173:P173"/>
    <mergeCell ref="Q173:R173"/>
    <mergeCell ref="S173:T173"/>
    <mergeCell ref="W170:X170"/>
    <mergeCell ref="M170:N170"/>
    <mergeCell ref="M172:N172"/>
    <mergeCell ref="O172:P172"/>
    <mergeCell ref="Q172:R172"/>
    <mergeCell ref="S172:T172"/>
    <mergeCell ref="U172:V172"/>
    <mergeCell ref="W172:X172"/>
    <mergeCell ref="B172:B174"/>
    <mergeCell ref="C172:D172"/>
    <mergeCell ref="E172:F172"/>
    <mergeCell ref="G172:H172"/>
    <mergeCell ref="I172:J172"/>
    <mergeCell ref="K172:L172"/>
    <mergeCell ref="C173:D173"/>
    <mergeCell ref="E173:F173"/>
    <mergeCell ref="G173:H173"/>
    <mergeCell ref="I173:J173"/>
    <mergeCell ref="W173:X173"/>
    <mergeCell ref="C174:D174"/>
    <mergeCell ref="E174:F174"/>
    <mergeCell ref="G174:H174"/>
    <mergeCell ref="I174:J174"/>
    <mergeCell ref="K174:L174"/>
    <mergeCell ref="W169:X169"/>
    <mergeCell ref="Q168:R168"/>
    <mergeCell ref="S168:T168"/>
    <mergeCell ref="U168:V168"/>
    <mergeCell ref="W168:X168"/>
    <mergeCell ref="C171:D171"/>
    <mergeCell ref="E171:F171"/>
    <mergeCell ref="G171:H171"/>
    <mergeCell ref="I171:J171"/>
    <mergeCell ref="K171:L171"/>
    <mergeCell ref="C170:D170"/>
    <mergeCell ref="E170:F170"/>
    <mergeCell ref="G170:H170"/>
    <mergeCell ref="I170:J170"/>
    <mergeCell ref="K170:L170"/>
    <mergeCell ref="M171:N171"/>
    <mergeCell ref="O171:P171"/>
    <mergeCell ref="Q171:R171"/>
    <mergeCell ref="S171:T171"/>
    <mergeCell ref="U171:V171"/>
    <mergeCell ref="W171:X171"/>
    <mergeCell ref="O170:P170"/>
    <mergeCell ref="Q170:R170"/>
    <mergeCell ref="S170:T170"/>
    <mergeCell ref="B169:B171"/>
    <mergeCell ref="C169:D169"/>
    <mergeCell ref="E169:F169"/>
    <mergeCell ref="G169:H169"/>
    <mergeCell ref="I169:J169"/>
    <mergeCell ref="K169:L169"/>
    <mergeCell ref="B163:V163"/>
    <mergeCell ref="B165:V165"/>
    <mergeCell ref="B167:L167"/>
    <mergeCell ref="B168:D168"/>
    <mergeCell ref="E168:F168"/>
    <mergeCell ref="G168:H168"/>
    <mergeCell ref="I168:J168"/>
    <mergeCell ref="K168:L168"/>
    <mergeCell ref="M168:N168"/>
    <mergeCell ref="O168:P168"/>
    <mergeCell ref="M169:N169"/>
    <mergeCell ref="O169:P169"/>
    <mergeCell ref="Q169:R169"/>
    <mergeCell ref="S169:T169"/>
    <mergeCell ref="U169:V169"/>
    <mergeCell ref="U170:V170"/>
    <mergeCell ref="B151:V151"/>
    <mergeCell ref="B153:V153"/>
    <mergeCell ref="B154:C154"/>
    <mergeCell ref="B157:V157"/>
    <mergeCell ref="B159:V159"/>
    <mergeCell ref="B160:C160"/>
    <mergeCell ref="C143:E143"/>
    <mergeCell ref="C144:E144"/>
    <mergeCell ref="C145:E145"/>
    <mergeCell ref="C146:E146"/>
    <mergeCell ref="C147:E147"/>
    <mergeCell ref="B148:C148"/>
    <mergeCell ref="B119:D119"/>
    <mergeCell ref="E119:F119"/>
    <mergeCell ref="C137:E137"/>
    <mergeCell ref="C138:E138"/>
    <mergeCell ref="C139:E139"/>
    <mergeCell ref="C140:E140"/>
    <mergeCell ref="C141:E141"/>
    <mergeCell ref="C142:E142"/>
    <mergeCell ref="C131:E131"/>
    <mergeCell ref="C132:E132"/>
    <mergeCell ref="C133:E133"/>
    <mergeCell ref="C134:E134"/>
    <mergeCell ref="C135:E135"/>
    <mergeCell ref="C136:E136"/>
    <mergeCell ref="P126:Q126"/>
    <mergeCell ref="R126:S126"/>
    <mergeCell ref="T126:U126"/>
    <mergeCell ref="C128:E128"/>
    <mergeCell ref="C129:E129"/>
    <mergeCell ref="C130:E130"/>
    <mergeCell ref="B122:V122"/>
    <mergeCell ref="B124:C124"/>
    <mergeCell ref="B126:E127"/>
    <mergeCell ref="F126:F127"/>
    <mergeCell ref="G126:G127"/>
    <mergeCell ref="H126:I126"/>
    <mergeCell ref="J126:K126"/>
    <mergeCell ref="L126:M126"/>
    <mergeCell ref="N126:O126"/>
    <mergeCell ref="B117:D117"/>
    <mergeCell ref="E117:F117"/>
    <mergeCell ref="G117:J117"/>
    <mergeCell ref="K117:V117"/>
    <mergeCell ref="B118:D118"/>
    <mergeCell ref="E118:F118"/>
    <mergeCell ref="G118:J118"/>
    <mergeCell ref="K118:V118"/>
    <mergeCell ref="B114:V114"/>
    <mergeCell ref="B115:D115"/>
    <mergeCell ref="E115:F115"/>
    <mergeCell ref="G115:J115"/>
    <mergeCell ref="K115:V115"/>
    <mergeCell ref="B116:D116"/>
    <mergeCell ref="E116:F116"/>
    <mergeCell ref="G116:J116"/>
    <mergeCell ref="K116:V116"/>
    <mergeCell ref="S103:T103"/>
    <mergeCell ref="U103:V103"/>
    <mergeCell ref="B105:F105"/>
    <mergeCell ref="G105:J105"/>
    <mergeCell ref="B110:V110"/>
    <mergeCell ref="B111:C111"/>
    <mergeCell ref="Q102:R102"/>
    <mergeCell ref="S102:T102"/>
    <mergeCell ref="U102:V102"/>
    <mergeCell ref="B103:F103"/>
    <mergeCell ref="G103:H103"/>
    <mergeCell ref="I103:J103"/>
    <mergeCell ref="K103:L103"/>
    <mergeCell ref="M103:N103"/>
    <mergeCell ref="O103:P103"/>
    <mergeCell ref="Q103:R103"/>
    <mergeCell ref="C102:F102"/>
    <mergeCell ref="G102:H102"/>
    <mergeCell ref="I102:J102"/>
    <mergeCell ref="K102:L102"/>
    <mergeCell ref="M102:N102"/>
    <mergeCell ref="O102:P102"/>
    <mergeCell ref="B96:B99"/>
    <mergeCell ref="U100:V100"/>
    <mergeCell ref="C101:F101"/>
    <mergeCell ref="G101:H101"/>
    <mergeCell ref="I101:J101"/>
    <mergeCell ref="K101:L101"/>
    <mergeCell ref="M101:N101"/>
    <mergeCell ref="O101:P101"/>
    <mergeCell ref="Q101:R101"/>
    <mergeCell ref="S101:T101"/>
    <mergeCell ref="U101:V101"/>
    <mergeCell ref="B100:B102"/>
    <mergeCell ref="C100:F100"/>
    <mergeCell ref="G100:H100"/>
    <mergeCell ref="I100:J100"/>
    <mergeCell ref="K100:L100"/>
    <mergeCell ref="M100:N100"/>
    <mergeCell ref="O100:P100"/>
    <mergeCell ref="Q100:R100"/>
    <mergeCell ref="S100:T100"/>
    <mergeCell ref="C99:F99"/>
    <mergeCell ref="G99:H99"/>
    <mergeCell ref="I99:J99"/>
    <mergeCell ref="K99:L99"/>
    <mergeCell ref="M99:N99"/>
    <mergeCell ref="O99:P99"/>
    <mergeCell ref="Q99:R99"/>
    <mergeCell ref="S99:T99"/>
    <mergeCell ref="U99:V99"/>
    <mergeCell ref="C98:F98"/>
    <mergeCell ref="G98:H98"/>
    <mergeCell ref="I98:J98"/>
    <mergeCell ref="K98:L98"/>
    <mergeCell ref="M98:N98"/>
    <mergeCell ref="O98:P98"/>
    <mergeCell ref="Q98:R98"/>
    <mergeCell ref="S98:T98"/>
    <mergeCell ref="U98:V98"/>
    <mergeCell ref="O96:P96"/>
    <mergeCell ref="Q96:R96"/>
    <mergeCell ref="S96:T96"/>
    <mergeCell ref="U96:V96"/>
    <mergeCell ref="C97:F97"/>
    <mergeCell ref="G97:H97"/>
    <mergeCell ref="I97:J97"/>
    <mergeCell ref="K97:L97"/>
    <mergeCell ref="M97:N97"/>
    <mergeCell ref="O97:P97"/>
    <mergeCell ref="C96:F96"/>
    <mergeCell ref="G96:H96"/>
    <mergeCell ref="I96:J96"/>
    <mergeCell ref="K96:L96"/>
    <mergeCell ref="M96:N96"/>
    <mergeCell ref="Q97:R97"/>
    <mergeCell ref="S97:T97"/>
    <mergeCell ref="U97:V97"/>
    <mergeCell ref="B94:V94"/>
    <mergeCell ref="B95:F95"/>
    <mergeCell ref="G95:H95"/>
    <mergeCell ref="I95:J95"/>
    <mergeCell ref="K95:L95"/>
    <mergeCell ref="M95:N95"/>
    <mergeCell ref="O95:P95"/>
    <mergeCell ref="Q95:R95"/>
    <mergeCell ref="S95:T95"/>
    <mergeCell ref="U95:V95"/>
    <mergeCell ref="B82:V82"/>
    <mergeCell ref="B84:V84"/>
    <mergeCell ref="B86:V86"/>
    <mergeCell ref="B88:V88"/>
    <mergeCell ref="B90:V90"/>
    <mergeCell ref="B91:C91"/>
    <mergeCell ref="B68:V68"/>
    <mergeCell ref="B70:V70"/>
    <mergeCell ref="B71:C71"/>
    <mergeCell ref="B74:V74"/>
    <mergeCell ref="B78:V78"/>
    <mergeCell ref="B80:V80"/>
    <mergeCell ref="B58:V58"/>
    <mergeCell ref="B59:V59"/>
    <mergeCell ref="B61:V61"/>
    <mergeCell ref="B62:C62"/>
    <mergeCell ref="B64:V64"/>
    <mergeCell ref="B65:C65"/>
    <mergeCell ref="B42:C42"/>
    <mergeCell ref="B47:V47"/>
    <mergeCell ref="B48:C48"/>
    <mergeCell ref="B51:V51"/>
    <mergeCell ref="B54:V54"/>
    <mergeCell ref="B55:C55"/>
    <mergeCell ref="B34:V34"/>
    <mergeCell ref="B35:V35"/>
    <mergeCell ref="B36:C36"/>
    <mergeCell ref="E36:F36"/>
    <mergeCell ref="B39:V39"/>
    <mergeCell ref="B41:V41"/>
    <mergeCell ref="B28:G28"/>
    <mergeCell ref="H28:V28"/>
    <mergeCell ref="B29:G29"/>
    <mergeCell ref="H29:V29"/>
    <mergeCell ref="B30:G30"/>
    <mergeCell ref="H30:V30"/>
    <mergeCell ref="B25:G25"/>
    <mergeCell ref="H25:V25"/>
    <mergeCell ref="B26:G26"/>
    <mergeCell ref="H26:V26"/>
    <mergeCell ref="B27:G27"/>
    <mergeCell ref="H27:V27"/>
    <mergeCell ref="P16:T16"/>
    <mergeCell ref="P17:T17"/>
    <mergeCell ref="P18:T18"/>
    <mergeCell ref="P19:T19"/>
    <mergeCell ref="P20:T20"/>
    <mergeCell ref="B24:G24"/>
    <mergeCell ref="H24:V24"/>
    <mergeCell ref="P7:T7"/>
    <mergeCell ref="P8:T8"/>
    <mergeCell ref="P9:T9"/>
    <mergeCell ref="B10:M20"/>
    <mergeCell ref="P10:T10"/>
    <mergeCell ref="P11:T11"/>
    <mergeCell ref="P12:T12"/>
    <mergeCell ref="P13:T13"/>
    <mergeCell ref="P14:T14"/>
    <mergeCell ref="P15:T15"/>
  </mergeCells>
  <conditionalFormatting sqref="H128:V147">
    <cfRule type="cellIs" dxfId="11" priority="2" operator="equal">
      <formula>1</formula>
    </cfRule>
  </conditionalFormatting>
  <conditionalFormatting sqref="E119:F119">
    <cfRule type="cellIs" dxfId="10" priority="1" operator="notEqual">
      <formula>1</formula>
    </cfRule>
  </conditionalFormatting>
  <dataValidations count="8">
    <dataValidation type="list" allowBlank="1" showInputMessage="1" showErrorMessage="1" sqref="F128:G128">
      <formula1>$W$128:$W$144</formula1>
    </dataValidation>
    <dataValidation type="textLength" operator="lessThanOrEqual" allowBlank="1" showInputMessage="1" showErrorMessage="1" sqref="B78:V78 B82:V82 B86:V86 B90:V90 B110:V110 B165:V165 B159:V159 B153:V153">
      <formula1>900</formula1>
    </dataValidation>
    <dataValidation type="textLength" operator="lessThanOrEqual" allowBlank="1" showInputMessage="1" showErrorMessage="1" sqref="B54:V54">
      <formula1>450</formula1>
    </dataValidation>
    <dataValidation type="list" allowBlank="1" showInputMessage="1" showErrorMessage="1" sqref="D124">
      <formula1>"2018,2019,2020,2021,2022,2023,2024,2025,2026,2027"</formula1>
    </dataValidation>
    <dataValidation type="list" allowBlank="1" showInputMessage="1" showErrorMessage="1" sqref="F129:G147">
      <formula1>$W$127:$W$143</formula1>
    </dataValidation>
    <dataValidation type="textLength" allowBlank="1" showInputMessage="1" showErrorMessage="1" sqref="B61:V61 B70:V70">
      <formula1>0</formula1>
      <formula2>3600</formula2>
    </dataValidation>
    <dataValidation type="textLength" allowBlank="1" showInputMessage="1" showErrorMessage="1" sqref="B47 B41">
      <formula1>0</formula1>
      <formula2>900</formula2>
    </dataValidation>
    <dataValidation type="textLength" allowBlank="1" showInputMessage="1" showErrorMessage="1" sqref="B64:V64">
      <formula1>0</formula1>
      <formula2>600</formula2>
    </dataValidation>
  </dataValidations>
  <hyperlinks>
    <hyperlink ref="B1" location="'Partner 5'!$A$2" display="Nahoru"/>
    <hyperlink ref="P7" location="'Partner 5'!$A$23" display="1. Základní údaje"/>
    <hyperlink ref="P8" location="'Partner 5'!$A$33" display="2. Tématické zaměření projektu dle FST "/>
    <hyperlink ref="P9" location="'Partner 5'!$A$38" display="3. Stručný popis projektu – abstrakt "/>
    <hyperlink ref="P10" location="'Partner 5'!$A$44" display="4. Aktuální připravenost projektového záměru"/>
    <hyperlink ref="P11" location="'Partner 5'!$A$50" display="5. Profil subjektu"/>
    <hyperlink ref="P12" location="'Partner 5'!$A$57" display="6. Identifikace cílů, přínosů a dopadů projektu"/>
    <hyperlink ref="P13" location="'Partner 5'!$A$67" display="7. Charakteristika věcné části projektu "/>
    <hyperlink ref="P14" location="'Partner 5'!$A$73" display="8. Popis stavebně-technického řešení"/>
    <hyperlink ref="P15" location="'Partner 5'!$A$93" display="9. Celkové náklady projektu "/>
    <hyperlink ref="P16" location="'Partner 5'!$A$113" display="10. Spolufinancování"/>
    <hyperlink ref="P17" location="'Partner 5'!$A$121" display="11. Harmonogram projektu "/>
    <hyperlink ref="P18" location="'Partner 5'!$A$150" display="12. Zkušenosti v oblasti řízení projektu"/>
    <hyperlink ref="P19" location="'Partner 5'!$A$156" display="13. Analýza rizik a varianty řešení"/>
    <hyperlink ref="P20" location="'Partner 5'!$A$162" display="14. Finanční a věcná udržitelnost projektu"/>
  </hyperlink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lessThanOrEqual" allowBlank="1" showInputMessage="1" showErrorMessage="1">
          <x14:formula1>
            <xm:f>temp!A1:A12</xm:f>
          </x14:formula1>
          <xm:sqref>B35:V35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B1:Z176"/>
  <sheetViews>
    <sheetView zoomScale="80" zoomScaleNormal="80" workbookViewId="0">
      <pane ySplit="1" topLeftCell="A2" activePane="bottomLeft" state="frozen"/>
      <selection pane="bottomLeft" activeCell="A2" sqref="A2"/>
    </sheetView>
  </sheetViews>
  <sheetFormatPr defaultColWidth="9.140625" defaultRowHeight="15" x14ac:dyDescent="0.25"/>
  <cols>
    <col min="1" max="1" width="4.140625" style="1" customWidth="1"/>
    <col min="2" max="2" width="4" style="1" customWidth="1"/>
    <col min="3" max="3" width="9.7109375" style="1" customWidth="1"/>
    <col min="4" max="4" width="10.85546875" style="1" customWidth="1"/>
    <col min="5" max="22" width="9.7109375" style="1" customWidth="1"/>
    <col min="23" max="24" width="9.140625" style="1"/>
    <col min="25" max="25" width="4.28515625" style="1" customWidth="1"/>
    <col min="26" max="26" width="4.85546875" style="1" customWidth="1"/>
    <col min="27" max="16384" width="9.140625" style="1"/>
  </cols>
  <sheetData>
    <row r="1" spans="2:21" ht="15" customHeight="1" x14ac:dyDescent="0.25">
      <c r="B1" s="39" t="s">
        <v>120</v>
      </c>
    </row>
    <row r="2" spans="2:21" ht="15" customHeight="1" x14ac:dyDescent="0.25"/>
    <row r="3" spans="2:21" ht="15" customHeight="1" x14ac:dyDescent="0.2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" customHeight="1" x14ac:dyDescent="0.2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U4" s="3"/>
    </row>
    <row r="5" spans="2:21" ht="15" customHeight="1" x14ac:dyDescent="0.25"/>
    <row r="6" spans="2:21" ht="15" customHeight="1" x14ac:dyDescent="0.35">
      <c r="P6" s="4" t="s">
        <v>0</v>
      </c>
    </row>
    <row r="7" spans="2:21" ht="15" customHeight="1" x14ac:dyDescent="0.25">
      <c r="P7" s="110" t="s">
        <v>1</v>
      </c>
      <c r="Q7" s="111"/>
      <c r="R7" s="111"/>
      <c r="S7" s="111"/>
      <c r="T7" s="111"/>
    </row>
    <row r="8" spans="2:21" ht="15" customHeight="1" x14ac:dyDescent="0.25">
      <c r="P8" s="110" t="s">
        <v>95</v>
      </c>
      <c r="Q8" s="111"/>
      <c r="R8" s="111"/>
      <c r="S8" s="111"/>
      <c r="T8" s="111"/>
    </row>
    <row r="9" spans="2:21" ht="15" customHeight="1" x14ac:dyDescent="0.25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P9" s="110" t="s">
        <v>96</v>
      </c>
      <c r="Q9" s="111"/>
      <c r="R9" s="111"/>
      <c r="S9" s="111"/>
      <c r="T9" s="111"/>
    </row>
    <row r="10" spans="2:21" ht="15" customHeight="1" x14ac:dyDescent="0.25">
      <c r="B10" s="112" t="s">
        <v>122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34"/>
      <c r="P10" s="110" t="s">
        <v>97</v>
      </c>
      <c r="Q10" s="111"/>
      <c r="R10" s="111"/>
      <c r="S10" s="111"/>
      <c r="T10" s="111"/>
    </row>
    <row r="11" spans="2:21" ht="15" customHeight="1" x14ac:dyDescent="0.25"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34"/>
      <c r="P11" s="110" t="s">
        <v>108</v>
      </c>
      <c r="Q11" s="111"/>
      <c r="R11" s="111"/>
      <c r="S11" s="111"/>
      <c r="T11" s="111"/>
    </row>
    <row r="12" spans="2:21" ht="15" customHeight="1" x14ac:dyDescent="0.25"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34"/>
      <c r="P12" s="110" t="s">
        <v>98</v>
      </c>
      <c r="Q12" s="111"/>
      <c r="R12" s="111"/>
      <c r="S12" s="111"/>
      <c r="T12" s="111"/>
    </row>
    <row r="13" spans="2:21" ht="15" customHeight="1" x14ac:dyDescent="0.25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34"/>
      <c r="P13" s="110" t="s">
        <v>99</v>
      </c>
      <c r="Q13" s="111"/>
      <c r="R13" s="111"/>
      <c r="S13" s="111"/>
      <c r="T13" s="111"/>
    </row>
    <row r="14" spans="2:21" ht="15" customHeight="1" x14ac:dyDescent="0.25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34"/>
      <c r="P14" s="110" t="s">
        <v>71</v>
      </c>
      <c r="Q14" s="111"/>
      <c r="R14" s="111"/>
      <c r="S14" s="111"/>
      <c r="T14" s="111"/>
    </row>
    <row r="15" spans="2:21" ht="15" customHeight="1" x14ac:dyDescent="0.25"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34"/>
      <c r="P15" s="110" t="s">
        <v>100</v>
      </c>
      <c r="Q15" s="111"/>
      <c r="R15" s="111"/>
      <c r="S15" s="111"/>
      <c r="T15" s="111"/>
    </row>
    <row r="16" spans="2:21" ht="15" customHeight="1" x14ac:dyDescent="0.25"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34"/>
      <c r="P16" s="110" t="s">
        <v>101</v>
      </c>
      <c r="Q16" s="111"/>
      <c r="R16" s="111"/>
      <c r="S16" s="111"/>
      <c r="T16" s="111"/>
    </row>
    <row r="17" spans="2:22" ht="15" customHeight="1" x14ac:dyDescent="0.25"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34"/>
      <c r="P17" s="110" t="s">
        <v>102</v>
      </c>
      <c r="Q17" s="111"/>
      <c r="R17" s="111"/>
      <c r="S17" s="111"/>
      <c r="T17" s="111"/>
    </row>
    <row r="18" spans="2:22" ht="15" customHeight="1" x14ac:dyDescent="0.25"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34"/>
      <c r="P18" s="110" t="s">
        <v>103</v>
      </c>
      <c r="Q18" s="111"/>
      <c r="R18" s="111"/>
      <c r="S18" s="111"/>
      <c r="T18" s="111"/>
    </row>
    <row r="19" spans="2:22" ht="15" customHeight="1" x14ac:dyDescent="0.25"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34"/>
      <c r="P19" s="110" t="s">
        <v>104</v>
      </c>
      <c r="Q19" s="111"/>
      <c r="R19" s="111"/>
      <c r="S19" s="111"/>
      <c r="T19" s="111"/>
    </row>
    <row r="20" spans="2:22" ht="15" customHeight="1" x14ac:dyDescent="0.25"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34"/>
      <c r="P20" s="110" t="s">
        <v>105</v>
      </c>
      <c r="Q20" s="111"/>
      <c r="R20" s="111"/>
      <c r="S20" s="111"/>
      <c r="T20" s="111"/>
    </row>
    <row r="21" spans="2:22" ht="15" customHeight="1" x14ac:dyDescent="0.2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P21" s="33"/>
      <c r="Q21" s="33"/>
      <c r="R21" s="33"/>
      <c r="S21" s="33"/>
      <c r="T21" s="33"/>
    </row>
    <row r="22" spans="2:22" ht="15" customHeight="1" x14ac:dyDescent="0.2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P22" s="33"/>
      <c r="Q22" s="33"/>
      <c r="R22" s="33"/>
      <c r="S22" s="33"/>
      <c r="T22" s="33"/>
    </row>
    <row r="23" spans="2:22" ht="18.75" x14ac:dyDescent="0.3">
      <c r="B23" s="5" t="s">
        <v>1</v>
      </c>
    </row>
    <row r="24" spans="2:22" ht="24" customHeight="1" x14ac:dyDescent="0.25">
      <c r="B24" s="132" t="s">
        <v>91</v>
      </c>
      <c r="C24" s="133"/>
      <c r="D24" s="133"/>
      <c r="E24" s="133"/>
      <c r="F24" s="133"/>
      <c r="G24" s="134"/>
      <c r="H24" s="139"/>
      <c r="I24" s="140"/>
      <c r="J24" s="140"/>
      <c r="K24" s="140"/>
      <c r="L24" s="140"/>
      <c r="M24" s="140"/>
      <c r="N24" s="140"/>
      <c r="O24" s="141"/>
      <c r="P24" s="141"/>
      <c r="Q24" s="141"/>
      <c r="R24" s="141"/>
      <c r="S24" s="141"/>
      <c r="T24" s="141"/>
      <c r="U24" s="141"/>
      <c r="V24" s="142"/>
    </row>
    <row r="25" spans="2:22" ht="24" customHeight="1" x14ac:dyDescent="0.25">
      <c r="B25" s="132" t="s">
        <v>84</v>
      </c>
      <c r="C25" s="133"/>
      <c r="D25" s="133"/>
      <c r="E25" s="133"/>
      <c r="F25" s="133"/>
      <c r="G25" s="134"/>
      <c r="H25" s="139"/>
      <c r="I25" s="140"/>
      <c r="J25" s="140"/>
      <c r="K25" s="140"/>
      <c r="L25" s="140"/>
      <c r="M25" s="140"/>
      <c r="N25" s="140"/>
      <c r="O25" s="141"/>
      <c r="P25" s="141"/>
      <c r="Q25" s="141"/>
      <c r="R25" s="141"/>
      <c r="S25" s="141"/>
      <c r="T25" s="141"/>
      <c r="U25" s="141"/>
      <c r="V25" s="142"/>
    </row>
    <row r="26" spans="2:22" ht="24" customHeight="1" x14ac:dyDescent="0.25">
      <c r="B26" s="132" t="s">
        <v>92</v>
      </c>
      <c r="C26" s="133"/>
      <c r="D26" s="133"/>
      <c r="E26" s="133"/>
      <c r="F26" s="133"/>
      <c r="G26" s="134"/>
      <c r="H26" s="139"/>
      <c r="I26" s="140"/>
      <c r="J26" s="140"/>
      <c r="K26" s="140"/>
      <c r="L26" s="140"/>
      <c r="M26" s="140"/>
      <c r="N26" s="140"/>
      <c r="O26" s="141"/>
      <c r="P26" s="141"/>
      <c r="Q26" s="141"/>
      <c r="R26" s="141"/>
      <c r="S26" s="141"/>
      <c r="T26" s="141"/>
      <c r="U26" s="141"/>
      <c r="V26" s="142"/>
    </row>
    <row r="27" spans="2:22" ht="24" customHeight="1" x14ac:dyDescent="0.25">
      <c r="B27" s="132" t="s">
        <v>136</v>
      </c>
      <c r="C27" s="133"/>
      <c r="D27" s="133"/>
      <c r="E27" s="133"/>
      <c r="F27" s="133"/>
      <c r="G27" s="134"/>
      <c r="H27" s="139"/>
      <c r="I27" s="140"/>
      <c r="J27" s="140"/>
      <c r="K27" s="140"/>
      <c r="L27" s="140"/>
      <c r="M27" s="140"/>
      <c r="N27" s="140"/>
      <c r="O27" s="141"/>
      <c r="P27" s="141"/>
      <c r="Q27" s="141"/>
      <c r="R27" s="141"/>
      <c r="S27" s="141"/>
      <c r="T27" s="141"/>
      <c r="U27" s="141"/>
      <c r="V27" s="142"/>
    </row>
    <row r="28" spans="2:22" ht="24" customHeight="1" x14ac:dyDescent="0.25">
      <c r="B28" s="132" t="s">
        <v>93</v>
      </c>
      <c r="C28" s="133"/>
      <c r="D28" s="133"/>
      <c r="E28" s="133"/>
      <c r="F28" s="133"/>
      <c r="G28" s="134"/>
      <c r="H28" s="139"/>
      <c r="I28" s="140"/>
      <c r="J28" s="140"/>
      <c r="K28" s="140"/>
      <c r="L28" s="140"/>
      <c r="M28" s="140"/>
      <c r="N28" s="140"/>
      <c r="O28" s="141"/>
      <c r="P28" s="141"/>
      <c r="Q28" s="141"/>
      <c r="R28" s="141"/>
      <c r="S28" s="141"/>
      <c r="T28" s="141"/>
      <c r="U28" s="141"/>
      <c r="V28" s="142"/>
    </row>
    <row r="29" spans="2:22" ht="24" customHeight="1" x14ac:dyDescent="0.25">
      <c r="B29" s="132" t="s">
        <v>94</v>
      </c>
      <c r="C29" s="133"/>
      <c r="D29" s="133"/>
      <c r="E29" s="133"/>
      <c r="F29" s="133"/>
      <c r="G29" s="134"/>
      <c r="H29" s="139"/>
      <c r="I29" s="140"/>
      <c r="J29" s="140"/>
      <c r="K29" s="140"/>
      <c r="L29" s="140"/>
      <c r="M29" s="140"/>
      <c r="N29" s="140"/>
      <c r="O29" s="141"/>
      <c r="P29" s="141"/>
      <c r="Q29" s="141"/>
      <c r="R29" s="141"/>
      <c r="S29" s="141"/>
      <c r="T29" s="141"/>
      <c r="U29" s="141"/>
      <c r="V29" s="142"/>
    </row>
    <row r="30" spans="2:22" ht="24" customHeight="1" x14ac:dyDescent="0.25">
      <c r="B30" s="132" t="s">
        <v>87</v>
      </c>
      <c r="C30" s="133"/>
      <c r="D30" s="133"/>
      <c r="E30" s="133"/>
      <c r="F30" s="133"/>
      <c r="G30" s="134"/>
      <c r="H30" s="139"/>
      <c r="I30" s="140"/>
      <c r="J30" s="140"/>
      <c r="K30" s="140"/>
      <c r="L30" s="140"/>
      <c r="M30" s="140"/>
      <c r="N30" s="140"/>
      <c r="O30" s="141"/>
      <c r="P30" s="141"/>
      <c r="Q30" s="141"/>
      <c r="R30" s="141"/>
      <c r="S30" s="141"/>
      <c r="T30" s="141"/>
      <c r="U30" s="141"/>
      <c r="V30" s="142"/>
    </row>
    <row r="31" spans="2:22" ht="15" customHeight="1" x14ac:dyDescent="0.25">
      <c r="B31" s="33"/>
      <c r="C31" s="33"/>
      <c r="M31" s="6"/>
    </row>
    <row r="32" spans="2:22" ht="15" customHeight="1" x14ac:dyDescent="0.25">
      <c r="B32" s="33"/>
      <c r="C32" s="33"/>
      <c r="M32" s="6"/>
    </row>
    <row r="33" spans="2:22" ht="15" customHeight="1" x14ac:dyDescent="0.3">
      <c r="B33" s="7" t="s">
        <v>95</v>
      </c>
      <c r="M33" s="6"/>
    </row>
    <row r="34" spans="2:22" ht="18.600000000000001" customHeight="1" x14ac:dyDescent="0.25">
      <c r="B34" s="60" t="s">
        <v>88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</row>
    <row r="35" spans="2:22" ht="40.35" customHeight="1" x14ac:dyDescent="0.25"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5"/>
    </row>
    <row r="36" spans="2:22" ht="15" customHeight="1" x14ac:dyDescent="0.25">
      <c r="B36" s="111"/>
      <c r="C36" s="111"/>
      <c r="E36" s="61"/>
      <c r="F36" s="61"/>
      <c r="M36" s="6"/>
    </row>
    <row r="37" spans="2:22" x14ac:dyDescent="0.25">
      <c r="B37" s="33"/>
      <c r="C37" s="33"/>
    </row>
    <row r="38" spans="2:22" ht="20.25" customHeight="1" x14ac:dyDescent="0.3">
      <c r="B38" s="7" t="s">
        <v>96</v>
      </c>
      <c r="C38" s="8"/>
      <c r="D38" s="8"/>
      <c r="E38" s="8"/>
      <c r="F38" s="8"/>
      <c r="G38" s="8"/>
      <c r="H38" s="8"/>
      <c r="I38" s="8"/>
      <c r="J38" s="8"/>
      <c r="M38" s="6"/>
    </row>
    <row r="39" spans="2:22" s="8" customFormat="1" ht="19.350000000000001" customHeight="1" x14ac:dyDescent="0.25">
      <c r="B39" s="60" t="s">
        <v>69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</row>
    <row r="40" spans="2:22" ht="24.95" customHeight="1" x14ac:dyDescent="0.25">
      <c r="B40" s="9" t="s">
        <v>2</v>
      </c>
      <c r="H40" s="10"/>
      <c r="V40" s="11" t="str">
        <f>CONCATENATE("Napsáno ",LEN(B41)," z 900 znaků")</f>
        <v>Napsáno 0 z 900 znaků</v>
      </c>
    </row>
    <row r="41" spans="2:22" ht="99.95" customHeight="1" x14ac:dyDescent="0.25"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5"/>
    </row>
    <row r="42" spans="2:22" x14ac:dyDescent="0.25">
      <c r="B42" s="111"/>
      <c r="C42" s="111"/>
    </row>
    <row r="43" spans="2:22" x14ac:dyDescent="0.25">
      <c r="B43" s="33"/>
      <c r="C43" s="33"/>
    </row>
    <row r="44" spans="2:22" ht="18.75" x14ac:dyDescent="0.25">
      <c r="B44" s="13" t="s">
        <v>97</v>
      </c>
    </row>
    <row r="45" spans="2:22" x14ac:dyDescent="0.25">
      <c r="B45" s="14" t="s">
        <v>3</v>
      </c>
    </row>
    <row r="46" spans="2:22" ht="24.95" customHeight="1" x14ac:dyDescent="0.25">
      <c r="B46" s="9" t="s">
        <v>2</v>
      </c>
      <c r="H46" s="10"/>
      <c r="V46" s="11" t="str">
        <f>CONCATENATE("Napsáno ",LEN(B47)," z 900 znaků")</f>
        <v>Napsáno 0 z 900 znaků</v>
      </c>
    </row>
    <row r="47" spans="2:22" ht="99.95" customHeight="1" x14ac:dyDescent="0.25"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5"/>
    </row>
    <row r="48" spans="2:22" x14ac:dyDescent="0.25">
      <c r="B48" s="111"/>
      <c r="C48" s="111"/>
    </row>
    <row r="49" spans="2:22" x14ac:dyDescent="0.25">
      <c r="B49" s="33"/>
      <c r="C49" s="33"/>
    </row>
    <row r="50" spans="2:22" ht="18.75" x14ac:dyDescent="0.25">
      <c r="B50" s="13" t="s">
        <v>108</v>
      </c>
    </row>
    <row r="51" spans="2:22" ht="36.75" customHeight="1" x14ac:dyDescent="0.25">
      <c r="B51" s="74" t="s">
        <v>113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</row>
    <row r="52" spans="2:22" ht="18.75" customHeight="1" x14ac:dyDescent="0.25">
      <c r="B52" s="15" t="s">
        <v>109</v>
      </c>
    </row>
    <row r="53" spans="2:22" ht="19.5" customHeight="1" x14ac:dyDescent="0.25">
      <c r="B53" s="9" t="s">
        <v>4</v>
      </c>
      <c r="H53" s="10"/>
      <c r="V53" s="11" t="str">
        <f>CONCATENATE("Napsáno ",LEN(B54)," ze 450 znaků")</f>
        <v>Napsáno 0 ze 450 znaků</v>
      </c>
    </row>
    <row r="54" spans="2:22" ht="60" customHeight="1" x14ac:dyDescent="0.25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5"/>
    </row>
    <row r="55" spans="2:22" x14ac:dyDescent="0.25">
      <c r="B55" s="111"/>
      <c r="C55" s="111"/>
    </row>
    <row r="56" spans="2:22" x14ac:dyDescent="0.25">
      <c r="B56" s="33"/>
      <c r="C56" s="33"/>
    </row>
    <row r="57" spans="2:22" ht="18.75" x14ac:dyDescent="0.25">
      <c r="B57" s="13" t="s">
        <v>98</v>
      </c>
    </row>
    <row r="58" spans="2:22" ht="40.35" customHeight="1" x14ac:dyDescent="0.25">
      <c r="B58" s="62" t="s">
        <v>70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</row>
    <row r="59" spans="2:22" ht="59.45" customHeight="1" x14ac:dyDescent="0.25">
      <c r="B59" s="62" t="s">
        <v>73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</row>
    <row r="60" spans="2:22" ht="16.5" customHeight="1" x14ac:dyDescent="0.25">
      <c r="B60" s="9" t="s">
        <v>5</v>
      </c>
      <c r="H60" s="10"/>
      <c r="V60" s="11" t="str">
        <f>CONCATENATE("Napsáno ",LEN(B61)," z 3600 znaků")</f>
        <v>Napsáno 0 z 3600 znaků</v>
      </c>
    </row>
    <row r="61" spans="2:22" ht="275.10000000000002" customHeight="1" x14ac:dyDescent="0.25">
      <c r="B61" s="63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5"/>
    </row>
    <row r="62" spans="2:22" x14ac:dyDescent="0.25">
      <c r="B62" s="61"/>
      <c r="C62" s="61"/>
    </row>
    <row r="63" spans="2:22" ht="13.7" customHeight="1" x14ac:dyDescent="0.25">
      <c r="B63" s="9" t="s">
        <v>72</v>
      </c>
      <c r="C63" s="33"/>
      <c r="V63" s="11" t="str">
        <f>CONCATENATE("Napsáno ",LEN(B64)," z 600 znaků")</f>
        <v>Napsáno 0 z 600 znaků</v>
      </c>
    </row>
    <row r="64" spans="2:22" ht="60" customHeight="1" x14ac:dyDescent="0.25">
      <c r="B64" s="75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</row>
    <row r="65" spans="2:22" ht="13.7" customHeight="1" x14ac:dyDescent="0.25">
      <c r="B65" s="111"/>
      <c r="C65" s="111"/>
    </row>
    <row r="66" spans="2:22" ht="13.7" customHeight="1" x14ac:dyDescent="0.25">
      <c r="B66" s="33"/>
      <c r="C66" s="33"/>
    </row>
    <row r="67" spans="2:22" ht="18.75" x14ac:dyDescent="0.25">
      <c r="B67" s="13" t="s">
        <v>99</v>
      </c>
    </row>
    <row r="68" spans="2:22" ht="76.5" customHeight="1" x14ac:dyDescent="0.25">
      <c r="B68" s="62" t="s">
        <v>110</v>
      </c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</row>
    <row r="69" spans="2:22" x14ac:dyDescent="0.25">
      <c r="B69" s="9" t="s">
        <v>5</v>
      </c>
      <c r="H69" s="10"/>
      <c r="V69" s="11" t="str">
        <f>CONCATENATE("Napsáno ",LEN(B70)," z 3600 znaků")</f>
        <v>Napsáno 0 z 3600 znaků</v>
      </c>
    </row>
    <row r="70" spans="2:22" ht="275.10000000000002" customHeight="1" x14ac:dyDescent="0.25"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5"/>
    </row>
    <row r="71" spans="2:22" x14ac:dyDescent="0.25">
      <c r="B71" s="111"/>
      <c r="C71" s="111"/>
    </row>
    <row r="72" spans="2:22" x14ac:dyDescent="0.25">
      <c r="B72" s="33"/>
      <c r="C72" s="33"/>
    </row>
    <row r="73" spans="2:22" ht="18.75" x14ac:dyDescent="0.25">
      <c r="B73" s="13" t="s">
        <v>71</v>
      </c>
    </row>
    <row r="74" spans="2:22" ht="49.5" customHeight="1" x14ac:dyDescent="0.25">
      <c r="B74" s="62" t="s">
        <v>111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</row>
    <row r="75" spans="2:22" ht="15.75" x14ac:dyDescent="0.25">
      <c r="B75" s="15" t="s">
        <v>6</v>
      </c>
    </row>
    <row r="76" spans="2:22" x14ac:dyDescent="0.25">
      <c r="B76" s="10" t="s">
        <v>7</v>
      </c>
    </row>
    <row r="77" spans="2:22" ht="16.5" customHeight="1" x14ac:dyDescent="0.25">
      <c r="B77" s="9" t="s">
        <v>2</v>
      </c>
      <c r="H77" s="10"/>
      <c r="V77" s="11" t="str">
        <f>CONCATENATE("Napsáno ",LEN(B78)," z 900 znaků")</f>
        <v>Napsáno 0 z 900 znaků</v>
      </c>
    </row>
    <row r="78" spans="2:22" ht="150" customHeight="1" x14ac:dyDescent="0.25">
      <c r="B78" s="71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3"/>
    </row>
    <row r="79" spans="2:22" ht="22.5" customHeight="1" x14ac:dyDescent="0.25">
      <c r="B79" s="15" t="s">
        <v>8</v>
      </c>
    </row>
    <row r="80" spans="2:22" ht="34.35" customHeight="1" x14ac:dyDescent="0.25">
      <c r="B80" s="60" t="s">
        <v>9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</row>
    <row r="81" spans="2:22" ht="18" customHeight="1" x14ac:dyDescent="0.25">
      <c r="B81" s="9" t="s">
        <v>2</v>
      </c>
      <c r="H81" s="10"/>
      <c r="V81" s="11" t="str">
        <f>CONCATENATE("Napsáno ",LEN(B82)," z 900 znaků")</f>
        <v>Napsáno 0 z 900 znaků</v>
      </c>
    </row>
    <row r="82" spans="2:22" ht="150" customHeight="1" x14ac:dyDescent="0.25">
      <c r="B82" s="71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3"/>
    </row>
    <row r="83" spans="2:22" ht="24.75" customHeight="1" x14ac:dyDescent="0.25">
      <c r="B83" s="15" t="s">
        <v>10</v>
      </c>
    </row>
    <row r="84" spans="2:22" ht="50.25" customHeight="1" x14ac:dyDescent="0.25">
      <c r="B84" s="60" t="s">
        <v>112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</row>
    <row r="85" spans="2:22" ht="16.5" customHeight="1" x14ac:dyDescent="0.25">
      <c r="B85" s="9" t="s">
        <v>2</v>
      </c>
      <c r="H85" s="10"/>
      <c r="V85" s="11" t="str">
        <f>CONCATENATE("Napsáno ",LEN(B86)," z 900 znaků")</f>
        <v>Napsáno 0 z 900 znaků</v>
      </c>
    </row>
    <row r="86" spans="2:22" ht="150" customHeight="1" x14ac:dyDescent="0.25">
      <c r="B86" s="71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3"/>
    </row>
    <row r="87" spans="2:22" ht="23.25" customHeight="1" x14ac:dyDescent="0.25">
      <c r="B87" s="15" t="s">
        <v>11</v>
      </c>
    </row>
    <row r="88" spans="2:22" ht="64.5" customHeight="1" x14ac:dyDescent="0.25">
      <c r="B88" s="60" t="s">
        <v>12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</row>
    <row r="89" spans="2:22" ht="18" customHeight="1" x14ac:dyDescent="0.25">
      <c r="B89" s="9" t="s">
        <v>2</v>
      </c>
      <c r="H89" s="10"/>
      <c r="V89" s="11" t="str">
        <f>CONCATENATE("Napsáno ",LEN(B90)," z 900 znaků")</f>
        <v>Napsáno 0 z 900 znaků</v>
      </c>
    </row>
    <row r="90" spans="2:22" ht="150" customHeight="1" x14ac:dyDescent="0.25">
      <c r="B90" s="71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3"/>
    </row>
    <row r="91" spans="2:22" x14ac:dyDescent="0.25">
      <c r="B91" s="111"/>
      <c r="C91" s="111"/>
    </row>
    <row r="92" spans="2:22" x14ac:dyDescent="0.25">
      <c r="B92" s="33"/>
      <c r="C92" s="33"/>
    </row>
    <row r="93" spans="2:22" ht="18.75" x14ac:dyDescent="0.25">
      <c r="B93" s="13" t="s">
        <v>100</v>
      </c>
    </row>
    <row r="94" spans="2:22" x14ac:dyDescent="0.25">
      <c r="B94" s="60" t="s">
        <v>13</v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</row>
    <row r="95" spans="2:22" ht="31.35" customHeight="1" x14ac:dyDescent="0.25">
      <c r="B95" s="66" t="s">
        <v>14</v>
      </c>
      <c r="C95" s="106"/>
      <c r="D95" s="106"/>
      <c r="E95" s="106"/>
      <c r="F95" s="67"/>
      <c r="G95" s="66" t="s">
        <v>15</v>
      </c>
      <c r="H95" s="67"/>
      <c r="I95" s="66" t="s">
        <v>16</v>
      </c>
      <c r="J95" s="67"/>
      <c r="K95" s="66" t="s">
        <v>17</v>
      </c>
      <c r="L95" s="67"/>
      <c r="M95" s="66" t="s">
        <v>18</v>
      </c>
      <c r="N95" s="67"/>
      <c r="O95" s="66" t="s">
        <v>19</v>
      </c>
      <c r="P95" s="67"/>
      <c r="Q95" s="66" t="s">
        <v>20</v>
      </c>
      <c r="R95" s="67"/>
      <c r="S95" s="66" t="s">
        <v>21</v>
      </c>
      <c r="T95" s="67"/>
      <c r="U95" s="66" t="s">
        <v>22</v>
      </c>
      <c r="V95" s="67"/>
    </row>
    <row r="96" spans="2:22" ht="28.35" customHeight="1" x14ac:dyDescent="0.25">
      <c r="B96" s="107" t="s">
        <v>23</v>
      </c>
      <c r="C96" s="56" t="s">
        <v>24</v>
      </c>
      <c r="D96" s="57"/>
      <c r="E96" s="57"/>
      <c r="F96" s="58"/>
      <c r="G96" s="68"/>
      <c r="H96" s="70"/>
      <c r="I96" s="68"/>
      <c r="J96" s="70"/>
      <c r="K96" s="68"/>
      <c r="L96" s="70"/>
      <c r="M96" s="68"/>
      <c r="N96" s="70"/>
      <c r="O96" s="68"/>
      <c r="P96" s="70"/>
      <c r="Q96" s="68"/>
      <c r="R96" s="70"/>
      <c r="S96" s="68"/>
      <c r="T96" s="70"/>
      <c r="U96" s="68"/>
      <c r="V96" s="70"/>
    </row>
    <row r="97" spans="2:22" ht="25.7" customHeight="1" x14ac:dyDescent="0.25">
      <c r="B97" s="108"/>
      <c r="C97" s="56" t="s">
        <v>25</v>
      </c>
      <c r="D97" s="57"/>
      <c r="E97" s="57"/>
      <c r="F97" s="58"/>
      <c r="G97" s="68"/>
      <c r="H97" s="70"/>
      <c r="I97" s="68"/>
      <c r="J97" s="70"/>
      <c r="K97" s="68"/>
      <c r="L97" s="70"/>
      <c r="M97" s="68"/>
      <c r="N97" s="70"/>
      <c r="O97" s="68"/>
      <c r="P97" s="70"/>
      <c r="Q97" s="68"/>
      <c r="R97" s="70"/>
      <c r="S97" s="68"/>
      <c r="T97" s="70"/>
      <c r="U97" s="68"/>
      <c r="V97" s="70"/>
    </row>
    <row r="98" spans="2:22" ht="32.450000000000003" customHeight="1" x14ac:dyDescent="0.25">
      <c r="B98" s="108"/>
      <c r="C98" s="56" t="s">
        <v>26</v>
      </c>
      <c r="D98" s="57"/>
      <c r="E98" s="57"/>
      <c r="F98" s="58"/>
      <c r="G98" s="68"/>
      <c r="H98" s="70"/>
      <c r="I98" s="68"/>
      <c r="J98" s="70"/>
      <c r="K98" s="68"/>
      <c r="L98" s="70"/>
      <c r="M98" s="68"/>
      <c r="N98" s="70"/>
      <c r="O98" s="68"/>
      <c r="P98" s="70"/>
      <c r="Q98" s="68"/>
      <c r="R98" s="70"/>
      <c r="S98" s="68"/>
      <c r="T98" s="70"/>
      <c r="U98" s="68"/>
      <c r="V98" s="70"/>
    </row>
    <row r="99" spans="2:22" ht="24.6" customHeight="1" x14ac:dyDescent="0.25">
      <c r="B99" s="109"/>
      <c r="C99" s="53" t="s">
        <v>27</v>
      </c>
      <c r="D99" s="54"/>
      <c r="E99" s="54"/>
      <c r="F99" s="55"/>
      <c r="G99" s="44">
        <f>SUM(G96:H98)</f>
        <v>0</v>
      </c>
      <c r="H99" s="45"/>
      <c r="I99" s="44">
        <f t="shared" ref="I99" si="0">SUM(I96:J98)</f>
        <v>0</v>
      </c>
      <c r="J99" s="45"/>
      <c r="K99" s="44">
        <f t="shared" ref="K99" si="1">SUM(K96:L98)</f>
        <v>0</v>
      </c>
      <c r="L99" s="45"/>
      <c r="M99" s="44">
        <f t="shared" ref="M99" si="2">SUM(M96:N98)</f>
        <v>0</v>
      </c>
      <c r="N99" s="45"/>
      <c r="O99" s="44">
        <f t="shared" ref="O99" si="3">SUM(O96:P98)</f>
        <v>0</v>
      </c>
      <c r="P99" s="45"/>
      <c r="Q99" s="44">
        <f t="shared" ref="Q99" si="4">SUM(Q96:R98)</f>
        <v>0</v>
      </c>
      <c r="R99" s="45"/>
      <c r="S99" s="44">
        <f t="shared" ref="S99" si="5">SUM(S96:T98)</f>
        <v>0</v>
      </c>
      <c r="T99" s="45"/>
      <c r="U99" s="44">
        <f t="shared" ref="U99" si="6">SUM(U96:V98)</f>
        <v>0</v>
      </c>
      <c r="V99" s="45"/>
    </row>
    <row r="100" spans="2:22" ht="22.7" customHeight="1" x14ac:dyDescent="0.25">
      <c r="B100" s="107" t="s">
        <v>28</v>
      </c>
      <c r="C100" s="56" t="s">
        <v>29</v>
      </c>
      <c r="D100" s="57"/>
      <c r="E100" s="57"/>
      <c r="F100" s="58"/>
      <c r="G100" s="68"/>
      <c r="H100" s="70"/>
      <c r="I100" s="68"/>
      <c r="J100" s="70"/>
      <c r="K100" s="68"/>
      <c r="L100" s="70"/>
      <c r="M100" s="68"/>
      <c r="N100" s="70"/>
      <c r="O100" s="68"/>
      <c r="P100" s="70"/>
      <c r="Q100" s="68"/>
      <c r="R100" s="70"/>
      <c r="S100" s="68"/>
      <c r="T100" s="70"/>
      <c r="U100" s="68"/>
      <c r="V100" s="70"/>
    </row>
    <row r="101" spans="2:22" ht="27" customHeight="1" x14ac:dyDescent="0.25">
      <c r="B101" s="108"/>
      <c r="C101" s="56" t="s">
        <v>30</v>
      </c>
      <c r="D101" s="57"/>
      <c r="E101" s="57"/>
      <c r="F101" s="58"/>
      <c r="G101" s="68"/>
      <c r="H101" s="70"/>
      <c r="I101" s="68"/>
      <c r="J101" s="70"/>
      <c r="K101" s="68"/>
      <c r="L101" s="70"/>
      <c r="M101" s="68"/>
      <c r="N101" s="70"/>
      <c r="O101" s="68"/>
      <c r="P101" s="70"/>
      <c r="Q101" s="68"/>
      <c r="R101" s="70"/>
      <c r="S101" s="68"/>
      <c r="T101" s="70"/>
      <c r="U101" s="68"/>
      <c r="V101" s="70"/>
    </row>
    <row r="102" spans="2:22" ht="26.45" customHeight="1" x14ac:dyDescent="0.25">
      <c r="B102" s="109"/>
      <c r="C102" s="53" t="s">
        <v>31</v>
      </c>
      <c r="D102" s="54"/>
      <c r="E102" s="54"/>
      <c r="F102" s="55"/>
      <c r="G102" s="44">
        <f>SUM(G100:H101)</f>
        <v>0</v>
      </c>
      <c r="H102" s="45"/>
      <c r="I102" s="44">
        <f t="shared" ref="I102" si="7">SUM(I100:J101)</f>
        <v>0</v>
      </c>
      <c r="J102" s="45"/>
      <c r="K102" s="44">
        <f t="shared" ref="K102" si="8">SUM(K100:L101)</f>
        <v>0</v>
      </c>
      <c r="L102" s="45"/>
      <c r="M102" s="44">
        <f t="shared" ref="M102" si="9">SUM(M100:N101)</f>
        <v>0</v>
      </c>
      <c r="N102" s="45"/>
      <c r="O102" s="44">
        <f t="shared" ref="O102" si="10">SUM(O100:P101)</f>
        <v>0</v>
      </c>
      <c r="P102" s="45"/>
      <c r="Q102" s="44">
        <f t="shared" ref="Q102" si="11">SUM(Q100:R101)</f>
        <v>0</v>
      </c>
      <c r="R102" s="45"/>
      <c r="S102" s="44">
        <f t="shared" ref="S102" si="12">SUM(S100:T101)</f>
        <v>0</v>
      </c>
      <c r="T102" s="45"/>
      <c r="U102" s="44">
        <v>0</v>
      </c>
      <c r="V102" s="45"/>
    </row>
    <row r="103" spans="2:22" ht="28.7" customHeight="1" x14ac:dyDescent="0.25">
      <c r="B103" s="66" t="s">
        <v>32</v>
      </c>
      <c r="C103" s="106"/>
      <c r="D103" s="106"/>
      <c r="E103" s="106"/>
      <c r="F103" s="67"/>
      <c r="G103" s="46">
        <f>SUM(G99+G102)</f>
        <v>0</v>
      </c>
      <c r="H103" s="47"/>
      <c r="I103" s="46">
        <f t="shared" ref="I103" si="13">SUM(I99+I102)</f>
        <v>0</v>
      </c>
      <c r="J103" s="47"/>
      <c r="K103" s="46">
        <f t="shared" ref="K103" si="14">SUM(K99+K102)</f>
        <v>0</v>
      </c>
      <c r="L103" s="47"/>
      <c r="M103" s="46">
        <f t="shared" ref="M103" si="15">SUM(M99+M102)</f>
        <v>0</v>
      </c>
      <c r="N103" s="47"/>
      <c r="O103" s="46">
        <f t="shared" ref="O103" si="16">SUM(O99+O102)</f>
        <v>0</v>
      </c>
      <c r="P103" s="47"/>
      <c r="Q103" s="46">
        <f t="shared" ref="Q103" si="17">SUM(Q99+Q102)</f>
        <v>0</v>
      </c>
      <c r="R103" s="47"/>
      <c r="S103" s="46">
        <f t="shared" ref="S103" si="18">SUM(S99+S102)</f>
        <v>0</v>
      </c>
      <c r="T103" s="47"/>
      <c r="U103" s="46">
        <f t="shared" ref="U103" si="19">SUM(U99+U102)</f>
        <v>0</v>
      </c>
      <c r="V103" s="47"/>
    </row>
    <row r="104" spans="2:22" x14ac:dyDescent="0.25">
      <c r="B104" s="33"/>
      <c r="C104" s="33"/>
    </row>
    <row r="105" spans="2:22" ht="28.35" customHeight="1" x14ac:dyDescent="0.25">
      <c r="B105" s="51" t="s">
        <v>33</v>
      </c>
      <c r="C105" s="51"/>
      <c r="D105" s="51"/>
      <c r="E105" s="51"/>
      <c r="F105" s="51"/>
      <c r="G105" s="52">
        <f>SUM(G103:V103)</f>
        <v>0</v>
      </c>
      <c r="H105" s="52"/>
      <c r="I105" s="52"/>
      <c r="J105" s="52"/>
    </row>
    <row r="106" spans="2:22" x14ac:dyDescent="0.25">
      <c r="B106" s="33"/>
      <c r="C106" s="33"/>
    </row>
    <row r="107" spans="2:22" ht="22.5" customHeight="1" x14ac:dyDescent="0.25">
      <c r="B107" s="15" t="s">
        <v>34</v>
      </c>
    </row>
    <row r="108" spans="2:22" ht="17.25" customHeight="1" x14ac:dyDescent="0.25">
      <c r="B108" s="16" t="s">
        <v>35</v>
      </c>
    </row>
    <row r="109" spans="2:22" ht="17.25" customHeight="1" x14ac:dyDescent="0.25">
      <c r="B109" s="9" t="s">
        <v>2</v>
      </c>
      <c r="H109" s="10"/>
      <c r="V109" s="11" t="str">
        <f>CONCATENATE("Napsáno ",LEN(B110)," z 900 znaků")</f>
        <v>Napsáno 0 z 900 znaků</v>
      </c>
    </row>
    <row r="110" spans="2:22" ht="150" customHeight="1" x14ac:dyDescent="0.25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5"/>
    </row>
    <row r="111" spans="2:22" x14ac:dyDescent="0.25">
      <c r="B111" s="111"/>
      <c r="C111" s="111"/>
    </row>
    <row r="112" spans="2:22" x14ac:dyDescent="0.25">
      <c r="B112" s="33"/>
      <c r="C112" s="33"/>
    </row>
    <row r="113" spans="2:26" ht="18.75" x14ac:dyDescent="0.25">
      <c r="B113" s="13" t="s">
        <v>101</v>
      </c>
    </row>
    <row r="114" spans="2:26" ht="19.5" customHeight="1" x14ac:dyDescent="0.25">
      <c r="B114" s="105" t="s">
        <v>144</v>
      </c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</row>
    <row r="115" spans="2:26" ht="34.5" customHeight="1" x14ac:dyDescent="0.25">
      <c r="B115" s="51" t="s">
        <v>36</v>
      </c>
      <c r="C115" s="51"/>
      <c r="D115" s="51"/>
      <c r="E115" s="51" t="s">
        <v>145</v>
      </c>
      <c r="F115" s="51"/>
      <c r="G115" s="51" t="s">
        <v>37</v>
      </c>
      <c r="H115" s="51"/>
      <c r="I115" s="51"/>
      <c r="J115" s="51"/>
      <c r="K115" s="51" t="s">
        <v>38</v>
      </c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</row>
    <row r="116" spans="2:26" ht="30" customHeight="1" x14ac:dyDescent="0.25">
      <c r="B116" s="48" t="s">
        <v>83</v>
      </c>
      <c r="C116" s="48"/>
      <c r="D116" s="48"/>
      <c r="E116" s="49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</row>
    <row r="117" spans="2:26" ht="30" customHeight="1" x14ac:dyDescent="0.25">
      <c r="B117" s="48" t="s">
        <v>83</v>
      </c>
      <c r="C117" s="48"/>
      <c r="D117" s="48"/>
      <c r="E117" s="131"/>
      <c r="F117" s="131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</row>
    <row r="118" spans="2:26" ht="30" customHeight="1" x14ac:dyDescent="0.25">
      <c r="B118" s="48" t="s">
        <v>83</v>
      </c>
      <c r="C118" s="48"/>
      <c r="D118" s="48"/>
      <c r="E118" s="131"/>
      <c r="F118" s="131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</row>
    <row r="119" spans="2:26" x14ac:dyDescent="0.25">
      <c r="B119" s="40" t="s">
        <v>137</v>
      </c>
      <c r="C119" s="40"/>
      <c r="D119" s="40"/>
      <c r="E119" s="41">
        <f>SUM(E116:F118)</f>
        <v>0</v>
      </c>
      <c r="F119" s="41"/>
    </row>
    <row r="120" spans="2:26" x14ac:dyDescent="0.25">
      <c r="B120" s="33"/>
      <c r="C120" s="33"/>
    </row>
    <row r="121" spans="2:26" ht="18.75" x14ac:dyDescent="0.25">
      <c r="B121" s="13" t="s">
        <v>102</v>
      </c>
    </row>
    <row r="122" spans="2:26" ht="66" customHeight="1" x14ac:dyDescent="0.25">
      <c r="B122" s="88" t="s">
        <v>39</v>
      </c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</row>
    <row r="123" spans="2:26" ht="21" customHeight="1" x14ac:dyDescent="0.25">
      <c r="B123" s="17" t="s">
        <v>40</v>
      </c>
    </row>
    <row r="124" spans="2:26" x14ac:dyDescent="0.25">
      <c r="B124" s="94" t="s">
        <v>41</v>
      </c>
      <c r="C124" s="94"/>
      <c r="D124" s="18">
        <v>2021</v>
      </c>
      <c r="H124" s="19">
        <v>1</v>
      </c>
      <c r="I124" s="19">
        <v>2</v>
      </c>
      <c r="J124" s="19">
        <v>3</v>
      </c>
      <c r="K124" s="19">
        <v>4</v>
      </c>
      <c r="L124" s="19">
        <v>5</v>
      </c>
      <c r="M124" s="19">
        <v>6</v>
      </c>
      <c r="N124" s="19">
        <v>7</v>
      </c>
      <c r="O124" s="19">
        <v>8</v>
      </c>
      <c r="P124" s="19">
        <v>9</v>
      </c>
      <c r="Q124" s="19">
        <v>10</v>
      </c>
      <c r="R124" s="19">
        <v>11</v>
      </c>
      <c r="S124" s="19">
        <v>12</v>
      </c>
      <c r="T124" s="19">
        <v>13</v>
      </c>
      <c r="U124" s="19">
        <v>14</v>
      </c>
      <c r="V124" s="19">
        <v>15</v>
      </c>
    </row>
    <row r="125" spans="2:26" x14ac:dyDescent="0.25">
      <c r="H125" s="19" t="str">
        <f>CONCATENATE("1. pol. ",H126)</f>
        <v>1. pol. 2021</v>
      </c>
      <c r="I125" s="19" t="str">
        <f>CONCATENATE("2. pol. ",H126)</f>
        <v>2. pol. 2021</v>
      </c>
      <c r="J125" s="19" t="str">
        <f>CONCATENATE("1. pol. ",J126)</f>
        <v>1. pol. 2022</v>
      </c>
      <c r="K125" s="19" t="str">
        <f>CONCATENATE("2. pol. ",J126)</f>
        <v>2. pol. 2022</v>
      </c>
      <c r="L125" s="19" t="str">
        <f>CONCATENATE("1. pol. ",L126)</f>
        <v>1. pol. 2023</v>
      </c>
      <c r="M125" s="19" t="str">
        <f>CONCATENATE("2. pol. ",L126)</f>
        <v>2. pol. 2023</v>
      </c>
      <c r="N125" s="19" t="str">
        <f>CONCATENATE("1. pol. ",N126)</f>
        <v>1. pol. 2024</v>
      </c>
      <c r="O125" s="19" t="str">
        <f>CONCATENATE("2. pol. ",N126)</f>
        <v>2. pol. 2024</v>
      </c>
      <c r="P125" s="19" t="str">
        <f>CONCATENATE("1. pol. ",P126)</f>
        <v>1. pol. 2025</v>
      </c>
      <c r="Q125" s="19" t="str">
        <f>CONCATENATE("2. pol. ",P126)</f>
        <v>2. pol. 2025</v>
      </c>
      <c r="R125" s="19" t="str">
        <f>CONCATENATE("1. pol. ",R126)</f>
        <v>1. pol. 2026</v>
      </c>
      <c r="S125" s="19" t="str">
        <f>CONCATENATE("2. pol. ",R126)</f>
        <v>2. pol. 2026</v>
      </c>
      <c r="T125" s="19" t="str">
        <f>CONCATENATE("1. pol. ",T126)</f>
        <v>1. pol. 2027</v>
      </c>
      <c r="U125" s="19" t="str">
        <f>CONCATENATE("2. pol. ",T126)</f>
        <v>2. pol. 2027</v>
      </c>
      <c r="V125" s="19" t="str">
        <f>CONCATENATE("1. pol. ",V126)</f>
        <v>1. pol. 2028</v>
      </c>
    </row>
    <row r="126" spans="2:26" ht="15" customHeight="1" x14ac:dyDescent="0.25">
      <c r="B126" s="95" t="s">
        <v>42</v>
      </c>
      <c r="C126" s="96"/>
      <c r="D126" s="96"/>
      <c r="E126" s="97"/>
      <c r="F126" s="101" t="s">
        <v>43</v>
      </c>
      <c r="G126" s="101" t="s">
        <v>44</v>
      </c>
      <c r="H126" s="89">
        <f>D124</f>
        <v>2021</v>
      </c>
      <c r="I126" s="90"/>
      <c r="J126" s="89">
        <f>H126+1</f>
        <v>2022</v>
      </c>
      <c r="K126" s="90"/>
      <c r="L126" s="89">
        <f t="shared" ref="L126" si="20">J126+1</f>
        <v>2023</v>
      </c>
      <c r="M126" s="90"/>
      <c r="N126" s="89">
        <f t="shared" ref="N126" si="21">L126+1</f>
        <v>2024</v>
      </c>
      <c r="O126" s="90"/>
      <c r="P126" s="89">
        <f t="shared" ref="P126" si="22">N126+1</f>
        <v>2025</v>
      </c>
      <c r="Q126" s="90"/>
      <c r="R126" s="89">
        <f t="shared" ref="R126" si="23">P126+1</f>
        <v>2026</v>
      </c>
      <c r="S126" s="90"/>
      <c r="T126" s="89">
        <f t="shared" ref="T126" si="24">R126+1</f>
        <v>2027</v>
      </c>
      <c r="U126" s="90"/>
      <c r="V126" s="20">
        <f>T126+1</f>
        <v>2028</v>
      </c>
    </row>
    <row r="127" spans="2:26" ht="15" customHeight="1" x14ac:dyDescent="0.25">
      <c r="B127" s="98"/>
      <c r="C127" s="99"/>
      <c r="D127" s="99"/>
      <c r="E127" s="100"/>
      <c r="F127" s="102"/>
      <c r="G127" s="102"/>
      <c r="H127" s="21" t="s">
        <v>45</v>
      </c>
      <c r="I127" s="21" t="s">
        <v>46</v>
      </c>
      <c r="J127" s="21" t="s">
        <v>45</v>
      </c>
      <c r="K127" s="21" t="s">
        <v>46</v>
      </c>
      <c r="L127" s="21" t="s">
        <v>45</v>
      </c>
      <c r="M127" s="21" t="s">
        <v>46</v>
      </c>
      <c r="N127" s="21" t="s">
        <v>45</v>
      </c>
      <c r="O127" s="21" t="s">
        <v>46</v>
      </c>
      <c r="P127" s="21" t="s">
        <v>45</v>
      </c>
      <c r="Q127" s="21" t="s">
        <v>46</v>
      </c>
      <c r="R127" s="21" t="s">
        <v>45</v>
      </c>
      <c r="S127" s="21" t="s">
        <v>46</v>
      </c>
      <c r="T127" s="21" t="s">
        <v>45</v>
      </c>
      <c r="U127" s="21" t="s">
        <v>46</v>
      </c>
      <c r="V127" s="21" t="s">
        <v>45</v>
      </c>
    </row>
    <row r="128" spans="2:26" x14ac:dyDescent="0.25">
      <c r="B128" s="22" t="s">
        <v>47</v>
      </c>
      <c r="C128" s="91"/>
      <c r="D128" s="92"/>
      <c r="E128" s="93"/>
      <c r="F128" s="23"/>
      <c r="G128" s="23"/>
      <c r="H128" s="24">
        <f t="shared" ref="H128:V143" si="25">IF(OR(H$124=$Y128,H$124=$Z128,AND(H$124&gt;$Y128,H$124&lt;$Z128)),1,2)</f>
        <v>2</v>
      </c>
      <c r="I128" s="24">
        <f t="shared" si="25"/>
        <v>2</v>
      </c>
      <c r="J128" s="24">
        <f t="shared" si="25"/>
        <v>2</v>
      </c>
      <c r="K128" s="24">
        <f t="shared" si="25"/>
        <v>2</v>
      </c>
      <c r="L128" s="24">
        <f t="shared" si="25"/>
        <v>2</v>
      </c>
      <c r="M128" s="24">
        <f t="shared" si="25"/>
        <v>2</v>
      </c>
      <c r="N128" s="24">
        <f t="shared" si="25"/>
        <v>2</v>
      </c>
      <c r="O128" s="24">
        <f t="shared" si="25"/>
        <v>2</v>
      </c>
      <c r="P128" s="24">
        <f t="shared" si="25"/>
        <v>2</v>
      </c>
      <c r="Q128" s="24">
        <f t="shared" si="25"/>
        <v>2</v>
      </c>
      <c r="R128" s="24">
        <f t="shared" si="25"/>
        <v>2</v>
      </c>
      <c r="S128" s="24">
        <f t="shared" si="25"/>
        <v>2</v>
      </c>
      <c r="T128" s="24">
        <f t="shared" si="25"/>
        <v>2</v>
      </c>
      <c r="U128" s="24">
        <f t="shared" si="25"/>
        <v>2</v>
      </c>
      <c r="V128" s="24">
        <f t="shared" si="25"/>
        <v>2</v>
      </c>
      <c r="W128" s="25" t="str">
        <f>CONCATENATE("1. pol. ",$H$126)</f>
        <v>1. pol. 2021</v>
      </c>
      <c r="X128" s="25">
        <v>1</v>
      </c>
      <c r="Y128" s="25" t="str">
        <f>IF(F128="","",VLOOKUP(F128,$W$128:$X$142,2,FALSE))</f>
        <v/>
      </c>
      <c r="Z128" s="25" t="str">
        <f>IF(G128="","",VLOOKUP(G128,$W$128:$X$142,2,FALSE))</f>
        <v/>
      </c>
    </row>
    <row r="129" spans="2:26" x14ac:dyDescent="0.25">
      <c r="B129" s="22" t="s">
        <v>48</v>
      </c>
      <c r="C129" s="91"/>
      <c r="D129" s="92"/>
      <c r="E129" s="93"/>
      <c r="F129" s="23"/>
      <c r="G129" s="23"/>
      <c r="H129" s="24">
        <f t="shared" si="25"/>
        <v>2</v>
      </c>
      <c r="I129" s="24">
        <f t="shared" si="25"/>
        <v>2</v>
      </c>
      <c r="J129" s="24">
        <f t="shared" si="25"/>
        <v>2</v>
      </c>
      <c r="K129" s="24">
        <f t="shared" si="25"/>
        <v>2</v>
      </c>
      <c r="L129" s="24">
        <f t="shared" si="25"/>
        <v>2</v>
      </c>
      <c r="M129" s="24">
        <f t="shared" si="25"/>
        <v>2</v>
      </c>
      <c r="N129" s="24">
        <f t="shared" si="25"/>
        <v>2</v>
      </c>
      <c r="O129" s="24">
        <f t="shared" si="25"/>
        <v>2</v>
      </c>
      <c r="P129" s="24">
        <f t="shared" si="25"/>
        <v>2</v>
      </c>
      <c r="Q129" s="24">
        <f t="shared" si="25"/>
        <v>2</v>
      </c>
      <c r="R129" s="24">
        <f t="shared" si="25"/>
        <v>2</v>
      </c>
      <c r="S129" s="24">
        <f t="shared" si="25"/>
        <v>2</v>
      </c>
      <c r="T129" s="24">
        <f t="shared" si="25"/>
        <v>2</v>
      </c>
      <c r="U129" s="24">
        <f t="shared" si="25"/>
        <v>2</v>
      </c>
      <c r="V129" s="24">
        <f t="shared" si="25"/>
        <v>2</v>
      </c>
      <c r="W129" s="25" t="str">
        <f>CONCATENATE("2. pol. ",$H$126)</f>
        <v>2. pol. 2021</v>
      </c>
      <c r="X129" s="25">
        <v>2</v>
      </c>
      <c r="Y129" s="25" t="str">
        <f t="shared" ref="Y129:Z142" si="26">IF(F129="","",VLOOKUP(F129,$W$128:$X$142,2,FALSE))</f>
        <v/>
      </c>
      <c r="Z129" s="25" t="str">
        <f t="shared" si="26"/>
        <v/>
      </c>
    </row>
    <row r="130" spans="2:26" x14ac:dyDescent="0.25">
      <c r="B130" s="22" t="s">
        <v>49</v>
      </c>
      <c r="C130" s="91"/>
      <c r="D130" s="92"/>
      <c r="E130" s="93"/>
      <c r="F130" s="23"/>
      <c r="G130" s="23"/>
      <c r="H130" s="24">
        <f t="shared" si="25"/>
        <v>2</v>
      </c>
      <c r="I130" s="24" t="s">
        <v>106</v>
      </c>
      <c r="J130" s="24">
        <f t="shared" si="25"/>
        <v>2</v>
      </c>
      <c r="K130" s="24">
        <f t="shared" si="25"/>
        <v>2</v>
      </c>
      <c r="L130" s="24">
        <f t="shared" si="25"/>
        <v>2</v>
      </c>
      <c r="M130" s="24">
        <f t="shared" si="25"/>
        <v>2</v>
      </c>
      <c r="N130" s="24">
        <f t="shared" si="25"/>
        <v>2</v>
      </c>
      <c r="O130" s="24">
        <f t="shared" si="25"/>
        <v>2</v>
      </c>
      <c r="P130" s="24">
        <f t="shared" si="25"/>
        <v>2</v>
      </c>
      <c r="Q130" s="24">
        <f t="shared" si="25"/>
        <v>2</v>
      </c>
      <c r="R130" s="24">
        <f t="shared" si="25"/>
        <v>2</v>
      </c>
      <c r="S130" s="24">
        <f t="shared" si="25"/>
        <v>2</v>
      </c>
      <c r="T130" s="24">
        <f t="shared" si="25"/>
        <v>2</v>
      </c>
      <c r="U130" s="24">
        <f t="shared" si="25"/>
        <v>2</v>
      </c>
      <c r="V130" s="24">
        <f t="shared" si="25"/>
        <v>2</v>
      </c>
      <c r="W130" s="25" t="str">
        <f>CONCATENATE("1. pol. ",$H$126+1)</f>
        <v>1. pol. 2022</v>
      </c>
      <c r="X130" s="25">
        <v>3</v>
      </c>
      <c r="Y130" s="25" t="str">
        <f t="shared" si="26"/>
        <v/>
      </c>
      <c r="Z130" s="25" t="str">
        <f t="shared" si="26"/>
        <v/>
      </c>
    </row>
    <row r="131" spans="2:26" x14ac:dyDescent="0.25">
      <c r="B131" s="22" t="s">
        <v>50</v>
      </c>
      <c r="C131" s="91"/>
      <c r="D131" s="92"/>
      <c r="E131" s="93"/>
      <c r="F131" s="23"/>
      <c r="G131" s="23"/>
      <c r="H131" s="24">
        <f t="shared" si="25"/>
        <v>2</v>
      </c>
      <c r="I131" s="24">
        <f t="shared" si="25"/>
        <v>2</v>
      </c>
      <c r="J131" s="24">
        <f t="shared" si="25"/>
        <v>2</v>
      </c>
      <c r="K131" s="24">
        <f t="shared" si="25"/>
        <v>2</v>
      </c>
      <c r="L131" s="24">
        <f t="shared" si="25"/>
        <v>2</v>
      </c>
      <c r="M131" s="24">
        <f t="shared" si="25"/>
        <v>2</v>
      </c>
      <c r="N131" s="24">
        <f t="shared" si="25"/>
        <v>2</v>
      </c>
      <c r="O131" s="24">
        <f t="shared" si="25"/>
        <v>2</v>
      </c>
      <c r="P131" s="24">
        <f t="shared" si="25"/>
        <v>2</v>
      </c>
      <c r="Q131" s="24">
        <f t="shared" si="25"/>
        <v>2</v>
      </c>
      <c r="R131" s="24">
        <f t="shared" si="25"/>
        <v>2</v>
      </c>
      <c r="S131" s="24">
        <f t="shared" si="25"/>
        <v>2</v>
      </c>
      <c r="T131" s="24">
        <f t="shared" si="25"/>
        <v>2</v>
      </c>
      <c r="U131" s="24">
        <f t="shared" si="25"/>
        <v>2</v>
      </c>
      <c r="V131" s="24">
        <f t="shared" si="25"/>
        <v>2</v>
      </c>
      <c r="W131" s="25" t="str">
        <f>CONCATENATE("2. pol. ",$H$126+1)</f>
        <v>2. pol. 2022</v>
      </c>
      <c r="X131" s="25">
        <v>4</v>
      </c>
      <c r="Y131" s="25" t="str">
        <f t="shared" si="26"/>
        <v/>
      </c>
      <c r="Z131" s="25" t="str">
        <f t="shared" si="26"/>
        <v/>
      </c>
    </row>
    <row r="132" spans="2:26" x14ac:dyDescent="0.25">
      <c r="B132" s="22" t="s">
        <v>51</v>
      </c>
      <c r="C132" s="91"/>
      <c r="D132" s="92"/>
      <c r="E132" s="93"/>
      <c r="F132" s="23"/>
      <c r="G132" s="23"/>
      <c r="H132" s="24">
        <f t="shared" si="25"/>
        <v>2</v>
      </c>
      <c r="I132" s="24">
        <f t="shared" si="25"/>
        <v>2</v>
      </c>
      <c r="J132" s="24">
        <f t="shared" si="25"/>
        <v>2</v>
      </c>
      <c r="K132" s="24">
        <f t="shared" si="25"/>
        <v>2</v>
      </c>
      <c r="L132" s="24">
        <f t="shared" si="25"/>
        <v>2</v>
      </c>
      <c r="M132" s="24">
        <f t="shared" si="25"/>
        <v>2</v>
      </c>
      <c r="N132" s="24">
        <f t="shared" si="25"/>
        <v>2</v>
      </c>
      <c r="O132" s="24">
        <f t="shared" si="25"/>
        <v>2</v>
      </c>
      <c r="P132" s="24">
        <f t="shared" si="25"/>
        <v>2</v>
      </c>
      <c r="Q132" s="24">
        <f t="shared" si="25"/>
        <v>2</v>
      </c>
      <c r="R132" s="24">
        <f t="shared" si="25"/>
        <v>2</v>
      </c>
      <c r="S132" s="24">
        <f t="shared" si="25"/>
        <v>2</v>
      </c>
      <c r="T132" s="24">
        <f t="shared" si="25"/>
        <v>2</v>
      </c>
      <c r="U132" s="24">
        <f t="shared" si="25"/>
        <v>2</v>
      </c>
      <c r="V132" s="24">
        <f t="shared" si="25"/>
        <v>2</v>
      </c>
      <c r="W132" s="25" t="str">
        <f>CONCATENATE("1. pol. ",$H$126+2)</f>
        <v>1. pol. 2023</v>
      </c>
      <c r="X132" s="25">
        <v>5</v>
      </c>
      <c r="Y132" s="25" t="str">
        <f t="shared" si="26"/>
        <v/>
      </c>
      <c r="Z132" s="25" t="str">
        <f t="shared" si="26"/>
        <v/>
      </c>
    </row>
    <row r="133" spans="2:26" x14ac:dyDescent="0.25">
      <c r="B133" s="22" t="s">
        <v>52</v>
      </c>
      <c r="C133" s="91"/>
      <c r="D133" s="92"/>
      <c r="E133" s="93"/>
      <c r="F133" s="23"/>
      <c r="G133" s="23"/>
      <c r="H133" s="24">
        <f t="shared" si="25"/>
        <v>2</v>
      </c>
      <c r="I133" s="24">
        <f t="shared" si="25"/>
        <v>2</v>
      </c>
      <c r="J133" s="24">
        <f t="shared" si="25"/>
        <v>2</v>
      </c>
      <c r="K133" s="24">
        <f t="shared" si="25"/>
        <v>2</v>
      </c>
      <c r="L133" s="24">
        <f t="shared" si="25"/>
        <v>2</v>
      </c>
      <c r="M133" s="24">
        <f t="shared" si="25"/>
        <v>2</v>
      </c>
      <c r="N133" s="24">
        <f t="shared" si="25"/>
        <v>2</v>
      </c>
      <c r="O133" s="24">
        <f t="shared" si="25"/>
        <v>2</v>
      </c>
      <c r="P133" s="24">
        <f t="shared" si="25"/>
        <v>2</v>
      </c>
      <c r="Q133" s="24">
        <f t="shared" si="25"/>
        <v>2</v>
      </c>
      <c r="R133" s="24">
        <f t="shared" si="25"/>
        <v>2</v>
      </c>
      <c r="S133" s="24">
        <f t="shared" si="25"/>
        <v>2</v>
      </c>
      <c r="T133" s="24">
        <f t="shared" si="25"/>
        <v>2</v>
      </c>
      <c r="U133" s="24">
        <f t="shared" si="25"/>
        <v>2</v>
      </c>
      <c r="V133" s="24">
        <f t="shared" si="25"/>
        <v>2</v>
      </c>
      <c r="W133" s="25" t="str">
        <f>CONCATENATE("2. pol. ",$H$126+2)</f>
        <v>2. pol. 2023</v>
      </c>
      <c r="X133" s="25">
        <v>6</v>
      </c>
      <c r="Y133" s="25" t="str">
        <f t="shared" si="26"/>
        <v/>
      </c>
      <c r="Z133" s="25" t="str">
        <f t="shared" si="26"/>
        <v/>
      </c>
    </row>
    <row r="134" spans="2:26" x14ac:dyDescent="0.25">
      <c r="B134" s="22" t="s">
        <v>53</v>
      </c>
      <c r="C134" s="91"/>
      <c r="D134" s="92"/>
      <c r="E134" s="93"/>
      <c r="F134" s="23"/>
      <c r="G134" s="23"/>
      <c r="H134" s="24">
        <f t="shared" si="25"/>
        <v>2</v>
      </c>
      <c r="I134" s="24">
        <f t="shared" si="25"/>
        <v>2</v>
      </c>
      <c r="J134" s="24">
        <f t="shared" si="25"/>
        <v>2</v>
      </c>
      <c r="K134" s="24">
        <f t="shared" si="25"/>
        <v>2</v>
      </c>
      <c r="L134" s="24">
        <f t="shared" si="25"/>
        <v>2</v>
      </c>
      <c r="M134" s="24">
        <f t="shared" si="25"/>
        <v>2</v>
      </c>
      <c r="N134" s="24">
        <f t="shared" si="25"/>
        <v>2</v>
      </c>
      <c r="O134" s="24">
        <f t="shared" si="25"/>
        <v>2</v>
      </c>
      <c r="P134" s="24">
        <f t="shared" si="25"/>
        <v>2</v>
      </c>
      <c r="Q134" s="24">
        <f t="shared" si="25"/>
        <v>2</v>
      </c>
      <c r="R134" s="24">
        <f t="shared" si="25"/>
        <v>2</v>
      </c>
      <c r="S134" s="24">
        <f t="shared" si="25"/>
        <v>2</v>
      </c>
      <c r="T134" s="24">
        <f t="shared" si="25"/>
        <v>2</v>
      </c>
      <c r="U134" s="24">
        <f t="shared" si="25"/>
        <v>2</v>
      </c>
      <c r="V134" s="24">
        <f t="shared" si="25"/>
        <v>2</v>
      </c>
      <c r="W134" s="25" t="str">
        <f>CONCATENATE("1. pol. ",$H$126+3)</f>
        <v>1. pol. 2024</v>
      </c>
      <c r="X134" s="25">
        <v>7</v>
      </c>
      <c r="Y134" s="25" t="str">
        <f t="shared" si="26"/>
        <v/>
      </c>
      <c r="Z134" s="25" t="str">
        <f t="shared" si="26"/>
        <v/>
      </c>
    </row>
    <row r="135" spans="2:26" x14ac:dyDescent="0.25">
      <c r="B135" s="22" t="s">
        <v>54</v>
      </c>
      <c r="C135" s="91"/>
      <c r="D135" s="92"/>
      <c r="E135" s="93"/>
      <c r="F135" s="23"/>
      <c r="G135" s="23"/>
      <c r="H135" s="24">
        <f t="shared" si="25"/>
        <v>2</v>
      </c>
      <c r="I135" s="24">
        <f t="shared" si="25"/>
        <v>2</v>
      </c>
      <c r="J135" s="24">
        <f t="shared" si="25"/>
        <v>2</v>
      </c>
      <c r="K135" s="24">
        <f t="shared" si="25"/>
        <v>2</v>
      </c>
      <c r="L135" s="24">
        <f t="shared" si="25"/>
        <v>2</v>
      </c>
      <c r="M135" s="24">
        <f t="shared" si="25"/>
        <v>2</v>
      </c>
      <c r="N135" s="24">
        <f t="shared" si="25"/>
        <v>2</v>
      </c>
      <c r="O135" s="24">
        <f t="shared" si="25"/>
        <v>2</v>
      </c>
      <c r="P135" s="24">
        <f t="shared" si="25"/>
        <v>2</v>
      </c>
      <c r="Q135" s="24">
        <f t="shared" si="25"/>
        <v>2</v>
      </c>
      <c r="R135" s="24">
        <f t="shared" si="25"/>
        <v>2</v>
      </c>
      <c r="S135" s="24">
        <f t="shared" si="25"/>
        <v>2</v>
      </c>
      <c r="T135" s="24">
        <f t="shared" si="25"/>
        <v>2</v>
      </c>
      <c r="U135" s="24">
        <f t="shared" si="25"/>
        <v>2</v>
      </c>
      <c r="V135" s="24">
        <f t="shared" si="25"/>
        <v>2</v>
      </c>
      <c r="W135" s="25" t="str">
        <f>CONCATENATE("2. pol. ",$H$126+3)</f>
        <v>2. pol. 2024</v>
      </c>
      <c r="X135" s="25">
        <v>8</v>
      </c>
      <c r="Y135" s="25" t="str">
        <f t="shared" si="26"/>
        <v/>
      </c>
      <c r="Z135" s="25" t="str">
        <f t="shared" si="26"/>
        <v/>
      </c>
    </row>
    <row r="136" spans="2:26" x14ac:dyDescent="0.25">
      <c r="B136" s="22" t="s">
        <v>55</v>
      </c>
      <c r="C136" s="91"/>
      <c r="D136" s="92"/>
      <c r="E136" s="93"/>
      <c r="F136" s="23"/>
      <c r="G136" s="23"/>
      <c r="H136" s="24">
        <f t="shared" si="25"/>
        <v>2</v>
      </c>
      <c r="I136" s="24">
        <f t="shared" si="25"/>
        <v>2</v>
      </c>
      <c r="J136" s="24">
        <f t="shared" si="25"/>
        <v>2</v>
      </c>
      <c r="K136" s="24">
        <f t="shared" si="25"/>
        <v>2</v>
      </c>
      <c r="L136" s="24">
        <f t="shared" si="25"/>
        <v>2</v>
      </c>
      <c r="M136" s="24">
        <f t="shared" si="25"/>
        <v>2</v>
      </c>
      <c r="N136" s="24">
        <f t="shared" si="25"/>
        <v>2</v>
      </c>
      <c r="O136" s="24">
        <f t="shared" si="25"/>
        <v>2</v>
      </c>
      <c r="P136" s="24">
        <f t="shared" si="25"/>
        <v>2</v>
      </c>
      <c r="Q136" s="24">
        <f t="shared" si="25"/>
        <v>2</v>
      </c>
      <c r="R136" s="24">
        <f t="shared" si="25"/>
        <v>2</v>
      </c>
      <c r="S136" s="24">
        <f t="shared" si="25"/>
        <v>2</v>
      </c>
      <c r="T136" s="24">
        <f t="shared" si="25"/>
        <v>2</v>
      </c>
      <c r="U136" s="24">
        <f t="shared" si="25"/>
        <v>2</v>
      </c>
      <c r="V136" s="24">
        <f t="shared" si="25"/>
        <v>2</v>
      </c>
      <c r="W136" s="25" t="str">
        <f>CONCATENATE("1. pol. ",$H$126+4)</f>
        <v>1. pol. 2025</v>
      </c>
      <c r="X136" s="25">
        <v>9</v>
      </c>
      <c r="Y136" s="25" t="str">
        <f t="shared" si="26"/>
        <v/>
      </c>
      <c r="Z136" s="25" t="str">
        <f t="shared" si="26"/>
        <v/>
      </c>
    </row>
    <row r="137" spans="2:26" x14ac:dyDescent="0.25">
      <c r="B137" s="22" t="s">
        <v>56</v>
      </c>
      <c r="C137" s="91"/>
      <c r="D137" s="92"/>
      <c r="E137" s="93"/>
      <c r="F137" s="23"/>
      <c r="G137" s="23"/>
      <c r="H137" s="24">
        <f t="shared" si="25"/>
        <v>2</v>
      </c>
      <c r="I137" s="24">
        <f t="shared" si="25"/>
        <v>2</v>
      </c>
      <c r="J137" s="24">
        <f t="shared" si="25"/>
        <v>2</v>
      </c>
      <c r="K137" s="24">
        <f t="shared" si="25"/>
        <v>2</v>
      </c>
      <c r="L137" s="24">
        <f t="shared" si="25"/>
        <v>2</v>
      </c>
      <c r="M137" s="24">
        <f t="shared" si="25"/>
        <v>2</v>
      </c>
      <c r="N137" s="24">
        <f t="shared" si="25"/>
        <v>2</v>
      </c>
      <c r="O137" s="24">
        <f t="shared" si="25"/>
        <v>2</v>
      </c>
      <c r="P137" s="24">
        <f t="shared" si="25"/>
        <v>2</v>
      </c>
      <c r="Q137" s="24">
        <f t="shared" si="25"/>
        <v>2</v>
      </c>
      <c r="R137" s="24">
        <f t="shared" si="25"/>
        <v>2</v>
      </c>
      <c r="S137" s="24">
        <f t="shared" si="25"/>
        <v>2</v>
      </c>
      <c r="T137" s="24">
        <f t="shared" si="25"/>
        <v>2</v>
      </c>
      <c r="U137" s="24">
        <f t="shared" si="25"/>
        <v>2</v>
      </c>
      <c r="V137" s="24">
        <f t="shared" si="25"/>
        <v>2</v>
      </c>
      <c r="W137" s="25" t="str">
        <f>CONCATENATE("2. pol. ",$H$126+4)</f>
        <v>2. pol. 2025</v>
      </c>
      <c r="X137" s="25">
        <v>10</v>
      </c>
      <c r="Y137" s="25" t="str">
        <f t="shared" si="26"/>
        <v/>
      </c>
      <c r="Z137" s="25" t="str">
        <f t="shared" si="26"/>
        <v/>
      </c>
    </row>
    <row r="138" spans="2:26" x14ac:dyDescent="0.25">
      <c r="B138" s="22" t="s">
        <v>57</v>
      </c>
      <c r="C138" s="91"/>
      <c r="D138" s="92"/>
      <c r="E138" s="93"/>
      <c r="F138" s="23"/>
      <c r="G138" s="23"/>
      <c r="H138" s="24">
        <f t="shared" si="25"/>
        <v>2</v>
      </c>
      <c r="I138" s="24">
        <f t="shared" si="25"/>
        <v>2</v>
      </c>
      <c r="J138" s="24">
        <f t="shared" si="25"/>
        <v>2</v>
      </c>
      <c r="K138" s="24">
        <f t="shared" si="25"/>
        <v>2</v>
      </c>
      <c r="L138" s="24">
        <f t="shared" si="25"/>
        <v>2</v>
      </c>
      <c r="M138" s="24">
        <f t="shared" si="25"/>
        <v>2</v>
      </c>
      <c r="N138" s="24">
        <f t="shared" si="25"/>
        <v>2</v>
      </c>
      <c r="O138" s="24">
        <f t="shared" si="25"/>
        <v>2</v>
      </c>
      <c r="P138" s="24">
        <f t="shared" si="25"/>
        <v>2</v>
      </c>
      <c r="Q138" s="24">
        <f t="shared" si="25"/>
        <v>2</v>
      </c>
      <c r="R138" s="24">
        <f t="shared" si="25"/>
        <v>2</v>
      </c>
      <c r="S138" s="24">
        <f t="shared" si="25"/>
        <v>2</v>
      </c>
      <c r="T138" s="24">
        <f t="shared" si="25"/>
        <v>2</v>
      </c>
      <c r="U138" s="24">
        <f t="shared" si="25"/>
        <v>2</v>
      </c>
      <c r="V138" s="24">
        <f t="shared" si="25"/>
        <v>2</v>
      </c>
      <c r="W138" s="25" t="str">
        <f>CONCATENATE("1. pol. ",$H$126+5)</f>
        <v>1. pol. 2026</v>
      </c>
      <c r="X138" s="25">
        <v>11</v>
      </c>
      <c r="Y138" s="25" t="str">
        <f t="shared" si="26"/>
        <v/>
      </c>
      <c r="Z138" s="25" t="str">
        <f t="shared" si="26"/>
        <v/>
      </c>
    </row>
    <row r="139" spans="2:26" x14ac:dyDescent="0.25">
      <c r="B139" s="22" t="s">
        <v>58</v>
      </c>
      <c r="C139" s="91"/>
      <c r="D139" s="92"/>
      <c r="E139" s="93"/>
      <c r="F139" s="23"/>
      <c r="G139" s="23"/>
      <c r="H139" s="24">
        <f t="shared" si="25"/>
        <v>2</v>
      </c>
      <c r="I139" s="24">
        <f t="shared" si="25"/>
        <v>2</v>
      </c>
      <c r="J139" s="24">
        <f t="shared" si="25"/>
        <v>2</v>
      </c>
      <c r="K139" s="24">
        <f t="shared" si="25"/>
        <v>2</v>
      </c>
      <c r="L139" s="24">
        <f t="shared" si="25"/>
        <v>2</v>
      </c>
      <c r="M139" s="24">
        <f t="shared" si="25"/>
        <v>2</v>
      </c>
      <c r="N139" s="24">
        <f t="shared" si="25"/>
        <v>2</v>
      </c>
      <c r="O139" s="24">
        <f t="shared" si="25"/>
        <v>2</v>
      </c>
      <c r="P139" s="24">
        <f t="shared" si="25"/>
        <v>2</v>
      </c>
      <c r="Q139" s="24">
        <f t="shared" si="25"/>
        <v>2</v>
      </c>
      <c r="R139" s="24">
        <f t="shared" si="25"/>
        <v>2</v>
      </c>
      <c r="S139" s="24">
        <f t="shared" si="25"/>
        <v>2</v>
      </c>
      <c r="T139" s="24">
        <f t="shared" si="25"/>
        <v>2</v>
      </c>
      <c r="U139" s="24">
        <f t="shared" si="25"/>
        <v>2</v>
      </c>
      <c r="V139" s="24">
        <f t="shared" si="25"/>
        <v>2</v>
      </c>
      <c r="W139" s="25" t="str">
        <f>CONCATENATE("2. pol. ",$H$126+5)</f>
        <v>2. pol. 2026</v>
      </c>
      <c r="X139" s="25">
        <v>12</v>
      </c>
      <c r="Y139" s="25" t="str">
        <f t="shared" si="26"/>
        <v/>
      </c>
      <c r="Z139" s="25" t="str">
        <f t="shared" si="26"/>
        <v/>
      </c>
    </row>
    <row r="140" spans="2:26" x14ac:dyDescent="0.25">
      <c r="B140" s="22" t="s">
        <v>59</v>
      </c>
      <c r="C140" s="91"/>
      <c r="D140" s="92"/>
      <c r="E140" s="93"/>
      <c r="F140" s="23"/>
      <c r="G140" s="23"/>
      <c r="H140" s="24">
        <f t="shared" si="25"/>
        <v>2</v>
      </c>
      <c r="I140" s="24">
        <f t="shared" si="25"/>
        <v>2</v>
      </c>
      <c r="J140" s="24">
        <f t="shared" si="25"/>
        <v>2</v>
      </c>
      <c r="K140" s="24">
        <f t="shared" si="25"/>
        <v>2</v>
      </c>
      <c r="L140" s="24">
        <f t="shared" si="25"/>
        <v>2</v>
      </c>
      <c r="M140" s="24">
        <f t="shared" si="25"/>
        <v>2</v>
      </c>
      <c r="N140" s="24">
        <f t="shared" si="25"/>
        <v>2</v>
      </c>
      <c r="O140" s="24">
        <f t="shared" si="25"/>
        <v>2</v>
      </c>
      <c r="P140" s="24">
        <f t="shared" si="25"/>
        <v>2</v>
      </c>
      <c r="Q140" s="24">
        <f t="shared" si="25"/>
        <v>2</v>
      </c>
      <c r="R140" s="24">
        <f t="shared" si="25"/>
        <v>2</v>
      </c>
      <c r="S140" s="24">
        <f t="shared" si="25"/>
        <v>2</v>
      </c>
      <c r="T140" s="24">
        <f t="shared" si="25"/>
        <v>2</v>
      </c>
      <c r="U140" s="24">
        <f t="shared" si="25"/>
        <v>2</v>
      </c>
      <c r="V140" s="24">
        <f t="shared" si="25"/>
        <v>2</v>
      </c>
      <c r="W140" s="25" t="str">
        <f>CONCATENATE("1. pol. ",$H$126+6)</f>
        <v>1. pol. 2027</v>
      </c>
      <c r="X140" s="25">
        <v>13</v>
      </c>
      <c r="Y140" s="25" t="str">
        <f t="shared" si="26"/>
        <v/>
      </c>
      <c r="Z140" s="25" t="str">
        <f t="shared" si="26"/>
        <v/>
      </c>
    </row>
    <row r="141" spans="2:26" x14ac:dyDescent="0.25">
      <c r="B141" s="22" t="s">
        <v>60</v>
      </c>
      <c r="C141" s="91"/>
      <c r="D141" s="92"/>
      <c r="E141" s="93"/>
      <c r="F141" s="23"/>
      <c r="G141" s="23"/>
      <c r="H141" s="24">
        <f t="shared" si="25"/>
        <v>2</v>
      </c>
      <c r="I141" s="24">
        <f t="shared" si="25"/>
        <v>2</v>
      </c>
      <c r="J141" s="24">
        <f t="shared" si="25"/>
        <v>2</v>
      </c>
      <c r="K141" s="24">
        <f t="shared" si="25"/>
        <v>2</v>
      </c>
      <c r="L141" s="24">
        <f t="shared" si="25"/>
        <v>2</v>
      </c>
      <c r="M141" s="24">
        <f t="shared" si="25"/>
        <v>2</v>
      </c>
      <c r="N141" s="24">
        <f t="shared" si="25"/>
        <v>2</v>
      </c>
      <c r="O141" s="24">
        <f t="shared" si="25"/>
        <v>2</v>
      </c>
      <c r="P141" s="24">
        <f t="shared" si="25"/>
        <v>2</v>
      </c>
      <c r="Q141" s="24">
        <f t="shared" si="25"/>
        <v>2</v>
      </c>
      <c r="R141" s="24">
        <f t="shared" si="25"/>
        <v>2</v>
      </c>
      <c r="S141" s="24">
        <f t="shared" si="25"/>
        <v>2</v>
      </c>
      <c r="T141" s="24">
        <f t="shared" si="25"/>
        <v>2</v>
      </c>
      <c r="U141" s="24">
        <f t="shared" si="25"/>
        <v>2</v>
      </c>
      <c r="V141" s="24">
        <f t="shared" si="25"/>
        <v>2</v>
      </c>
      <c r="W141" s="25" t="str">
        <f>CONCATENATE("2. pol. ",$H$126+6)</f>
        <v>2. pol. 2027</v>
      </c>
      <c r="X141" s="25">
        <v>14</v>
      </c>
      <c r="Y141" s="25" t="str">
        <f t="shared" si="26"/>
        <v/>
      </c>
      <c r="Z141" s="25" t="str">
        <f t="shared" si="26"/>
        <v/>
      </c>
    </row>
    <row r="142" spans="2:26" x14ac:dyDescent="0.25">
      <c r="B142" s="22" t="s">
        <v>61</v>
      </c>
      <c r="C142" s="91"/>
      <c r="D142" s="92"/>
      <c r="E142" s="93"/>
      <c r="F142" s="23"/>
      <c r="G142" s="23"/>
      <c r="H142" s="24">
        <f t="shared" si="25"/>
        <v>2</v>
      </c>
      <c r="I142" s="24">
        <f t="shared" si="25"/>
        <v>2</v>
      </c>
      <c r="J142" s="24">
        <f t="shared" si="25"/>
        <v>2</v>
      </c>
      <c r="K142" s="24">
        <f t="shared" si="25"/>
        <v>2</v>
      </c>
      <c r="L142" s="24">
        <f t="shared" si="25"/>
        <v>2</v>
      </c>
      <c r="M142" s="24">
        <f t="shared" si="25"/>
        <v>2</v>
      </c>
      <c r="N142" s="24">
        <f t="shared" si="25"/>
        <v>2</v>
      </c>
      <c r="O142" s="24">
        <f t="shared" si="25"/>
        <v>2</v>
      </c>
      <c r="P142" s="24">
        <f t="shared" si="25"/>
        <v>2</v>
      </c>
      <c r="Q142" s="24">
        <f t="shared" si="25"/>
        <v>2</v>
      </c>
      <c r="R142" s="24">
        <f t="shared" si="25"/>
        <v>2</v>
      </c>
      <c r="S142" s="24">
        <f t="shared" si="25"/>
        <v>2</v>
      </c>
      <c r="T142" s="24">
        <f t="shared" si="25"/>
        <v>2</v>
      </c>
      <c r="U142" s="24">
        <f t="shared" si="25"/>
        <v>2</v>
      </c>
      <c r="V142" s="24">
        <f t="shared" si="25"/>
        <v>2</v>
      </c>
      <c r="W142" s="25" t="str">
        <f>CONCATENATE("1. pol. ",$H$126+7)</f>
        <v>1. pol. 2028</v>
      </c>
      <c r="X142" s="25">
        <v>15</v>
      </c>
      <c r="Y142" s="25" t="str">
        <f t="shared" si="26"/>
        <v/>
      </c>
      <c r="Z142" s="25" t="str">
        <f t="shared" si="26"/>
        <v/>
      </c>
    </row>
    <row r="143" spans="2:26" x14ac:dyDescent="0.25">
      <c r="B143" s="22" t="s">
        <v>62</v>
      </c>
      <c r="C143" s="91"/>
      <c r="D143" s="92"/>
      <c r="E143" s="93"/>
      <c r="F143" s="23"/>
      <c r="G143" s="23"/>
      <c r="H143" s="24">
        <f t="shared" si="25"/>
        <v>2</v>
      </c>
      <c r="I143" s="24">
        <f t="shared" si="25"/>
        <v>2</v>
      </c>
      <c r="J143" s="24">
        <f t="shared" si="25"/>
        <v>2</v>
      </c>
      <c r="K143" s="24">
        <f t="shared" si="25"/>
        <v>2</v>
      </c>
      <c r="L143" s="24">
        <f t="shared" si="25"/>
        <v>2</v>
      </c>
      <c r="M143" s="24">
        <f t="shared" si="25"/>
        <v>2</v>
      </c>
      <c r="N143" s="24">
        <f t="shared" si="25"/>
        <v>2</v>
      </c>
      <c r="O143" s="24">
        <f t="shared" si="25"/>
        <v>2</v>
      </c>
      <c r="P143" s="24">
        <f t="shared" si="25"/>
        <v>2</v>
      </c>
      <c r="Q143" s="24">
        <f t="shared" si="25"/>
        <v>2</v>
      </c>
      <c r="R143" s="24">
        <f t="shared" si="25"/>
        <v>2</v>
      </c>
      <c r="S143" s="24">
        <f t="shared" si="25"/>
        <v>2</v>
      </c>
      <c r="T143" s="24">
        <f t="shared" si="25"/>
        <v>2</v>
      </c>
      <c r="U143" s="24">
        <f t="shared" si="25"/>
        <v>2</v>
      </c>
      <c r="V143" s="24">
        <f t="shared" si="25"/>
        <v>2</v>
      </c>
    </row>
    <row r="144" spans="2:26" x14ac:dyDescent="0.25">
      <c r="B144" s="22" t="s">
        <v>63</v>
      </c>
      <c r="C144" s="91"/>
      <c r="D144" s="92"/>
      <c r="E144" s="93"/>
      <c r="F144" s="23"/>
      <c r="G144" s="23"/>
      <c r="H144" s="24">
        <f t="shared" ref="H144:V147" si="27">IF(OR(H$124=$Y144,H$124=$Z144,AND(H$124&gt;$Y144,H$124&lt;$Z144)),1,2)</f>
        <v>2</v>
      </c>
      <c r="I144" s="24">
        <f t="shared" si="27"/>
        <v>2</v>
      </c>
      <c r="J144" s="24">
        <f t="shared" si="27"/>
        <v>2</v>
      </c>
      <c r="K144" s="24">
        <f t="shared" si="27"/>
        <v>2</v>
      </c>
      <c r="L144" s="24">
        <f t="shared" si="27"/>
        <v>2</v>
      </c>
      <c r="M144" s="24">
        <f t="shared" si="27"/>
        <v>2</v>
      </c>
      <c r="N144" s="24">
        <f t="shared" si="27"/>
        <v>2</v>
      </c>
      <c r="O144" s="24">
        <f t="shared" si="27"/>
        <v>2</v>
      </c>
      <c r="P144" s="24">
        <f t="shared" si="27"/>
        <v>2</v>
      </c>
      <c r="Q144" s="24">
        <f t="shared" si="27"/>
        <v>2</v>
      </c>
      <c r="R144" s="24">
        <f t="shared" si="27"/>
        <v>2</v>
      </c>
      <c r="S144" s="24">
        <f t="shared" si="27"/>
        <v>2</v>
      </c>
      <c r="T144" s="24">
        <f t="shared" si="27"/>
        <v>2</v>
      </c>
      <c r="U144" s="24">
        <f t="shared" si="27"/>
        <v>2</v>
      </c>
      <c r="V144" s="24">
        <f t="shared" si="27"/>
        <v>2</v>
      </c>
    </row>
    <row r="145" spans="2:22" x14ac:dyDescent="0.25">
      <c r="B145" s="22" t="s">
        <v>64</v>
      </c>
      <c r="C145" s="91"/>
      <c r="D145" s="92"/>
      <c r="E145" s="93"/>
      <c r="F145" s="23"/>
      <c r="G145" s="23"/>
      <c r="H145" s="24">
        <f t="shared" si="27"/>
        <v>2</v>
      </c>
      <c r="I145" s="24">
        <f t="shared" si="27"/>
        <v>2</v>
      </c>
      <c r="J145" s="24">
        <f t="shared" si="27"/>
        <v>2</v>
      </c>
      <c r="K145" s="24">
        <f t="shared" si="27"/>
        <v>2</v>
      </c>
      <c r="L145" s="24">
        <f t="shared" si="27"/>
        <v>2</v>
      </c>
      <c r="M145" s="24">
        <f t="shared" si="27"/>
        <v>2</v>
      </c>
      <c r="N145" s="24">
        <f t="shared" si="27"/>
        <v>2</v>
      </c>
      <c r="O145" s="24">
        <f t="shared" si="27"/>
        <v>2</v>
      </c>
      <c r="P145" s="24">
        <f t="shared" si="27"/>
        <v>2</v>
      </c>
      <c r="Q145" s="24">
        <f t="shared" si="27"/>
        <v>2</v>
      </c>
      <c r="R145" s="24">
        <f t="shared" si="27"/>
        <v>2</v>
      </c>
      <c r="S145" s="24">
        <f t="shared" si="27"/>
        <v>2</v>
      </c>
      <c r="T145" s="24">
        <f t="shared" si="27"/>
        <v>2</v>
      </c>
      <c r="U145" s="24">
        <f t="shared" si="27"/>
        <v>2</v>
      </c>
      <c r="V145" s="24">
        <f t="shared" si="27"/>
        <v>2</v>
      </c>
    </row>
    <row r="146" spans="2:22" x14ac:dyDescent="0.25">
      <c r="B146" s="22" t="s">
        <v>65</v>
      </c>
      <c r="C146" s="91"/>
      <c r="D146" s="92"/>
      <c r="E146" s="93"/>
      <c r="F146" s="23"/>
      <c r="G146" s="23"/>
      <c r="H146" s="24">
        <f t="shared" si="27"/>
        <v>2</v>
      </c>
      <c r="I146" s="24">
        <f t="shared" si="27"/>
        <v>2</v>
      </c>
      <c r="J146" s="24">
        <f t="shared" si="27"/>
        <v>2</v>
      </c>
      <c r="K146" s="24">
        <f t="shared" si="27"/>
        <v>2</v>
      </c>
      <c r="L146" s="24">
        <f t="shared" si="27"/>
        <v>2</v>
      </c>
      <c r="M146" s="24">
        <f t="shared" si="27"/>
        <v>2</v>
      </c>
      <c r="N146" s="24">
        <f t="shared" si="27"/>
        <v>2</v>
      </c>
      <c r="O146" s="24">
        <f t="shared" si="27"/>
        <v>2</v>
      </c>
      <c r="P146" s="24">
        <f t="shared" si="27"/>
        <v>2</v>
      </c>
      <c r="Q146" s="24">
        <f t="shared" si="27"/>
        <v>2</v>
      </c>
      <c r="R146" s="24">
        <f t="shared" si="27"/>
        <v>2</v>
      </c>
      <c r="S146" s="24">
        <f t="shared" si="27"/>
        <v>2</v>
      </c>
      <c r="T146" s="24">
        <f t="shared" si="27"/>
        <v>2</v>
      </c>
      <c r="U146" s="24">
        <f t="shared" si="27"/>
        <v>2</v>
      </c>
      <c r="V146" s="24">
        <f t="shared" si="27"/>
        <v>2</v>
      </c>
    </row>
    <row r="147" spans="2:22" x14ac:dyDescent="0.25">
      <c r="B147" s="22" t="s">
        <v>66</v>
      </c>
      <c r="C147" s="91"/>
      <c r="D147" s="92"/>
      <c r="E147" s="93"/>
      <c r="F147" s="23"/>
      <c r="G147" s="23"/>
      <c r="H147" s="24">
        <f t="shared" si="27"/>
        <v>2</v>
      </c>
      <c r="I147" s="24">
        <f t="shared" si="27"/>
        <v>2</v>
      </c>
      <c r="J147" s="24">
        <f t="shared" si="27"/>
        <v>2</v>
      </c>
      <c r="K147" s="24">
        <f t="shared" si="27"/>
        <v>2</v>
      </c>
      <c r="L147" s="24">
        <f t="shared" si="27"/>
        <v>2</v>
      </c>
      <c r="M147" s="24">
        <f t="shared" si="27"/>
        <v>2</v>
      </c>
      <c r="N147" s="24">
        <f t="shared" si="27"/>
        <v>2</v>
      </c>
      <c r="O147" s="24">
        <f t="shared" si="27"/>
        <v>2</v>
      </c>
      <c r="P147" s="24">
        <f t="shared" si="27"/>
        <v>2</v>
      </c>
      <c r="Q147" s="24">
        <f t="shared" si="27"/>
        <v>2</v>
      </c>
      <c r="R147" s="24">
        <f t="shared" si="27"/>
        <v>2</v>
      </c>
      <c r="S147" s="24">
        <f t="shared" si="27"/>
        <v>2</v>
      </c>
      <c r="T147" s="24">
        <f t="shared" si="27"/>
        <v>2</v>
      </c>
      <c r="U147" s="24">
        <f t="shared" si="27"/>
        <v>2</v>
      </c>
      <c r="V147" s="24">
        <f t="shared" si="27"/>
        <v>2</v>
      </c>
    </row>
    <row r="148" spans="2:22" x14ac:dyDescent="0.25">
      <c r="B148" s="111"/>
      <c r="C148" s="111"/>
    </row>
    <row r="149" spans="2:22" x14ac:dyDescent="0.25">
      <c r="B149" s="33"/>
      <c r="C149" s="33"/>
    </row>
    <row r="150" spans="2:22" ht="18.75" x14ac:dyDescent="0.25">
      <c r="B150" s="13" t="s">
        <v>103</v>
      </c>
    </row>
    <row r="151" spans="2:22" x14ac:dyDescent="0.25">
      <c r="B151" s="105" t="s">
        <v>107</v>
      </c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</row>
    <row r="152" spans="2:22" ht="20.25" customHeight="1" x14ac:dyDescent="0.25">
      <c r="B152" s="9" t="s">
        <v>2</v>
      </c>
      <c r="H152" s="10"/>
      <c r="V152" s="11" t="str">
        <f>CONCATENATE("Napsáno ",LEN(B153)," z 900 znaků")</f>
        <v>Napsáno 0 z 900 znaků</v>
      </c>
    </row>
    <row r="153" spans="2:22" ht="150" customHeight="1" x14ac:dyDescent="0.25">
      <c r="B153" s="63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5"/>
    </row>
    <row r="154" spans="2:22" x14ac:dyDescent="0.25">
      <c r="B154" s="111"/>
      <c r="C154" s="111"/>
    </row>
    <row r="155" spans="2:22" x14ac:dyDescent="0.25">
      <c r="B155" s="33"/>
      <c r="C155" s="33"/>
    </row>
    <row r="156" spans="2:22" ht="18.75" x14ac:dyDescent="0.25">
      <c r="B156" s="13" t="s">
        <v>104</v>
      </c>
    </row>
    <row r="157" spans="2:22" ht="36" customHeight="1" x14ac:dyDescent="0.25">
      <c r="B157" s="105" t="s">
        <v>67</v>
      </c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</row>
    <row r="158" spans="2:22" ht="20.25" customHeight="1" x14ac:dyDescent="0.25">
      <c r="B158" s="9" t="s">
        <v>2</v>
      </c>
      <c r="H158" s="10"/>
      <c r="V158" s="11" t="str">
        <f>CONCATENATE("Napsáno ",LEN(B159)," z 900 znaků")</f>
        <v>Napsáno 0 z 900 znaků</v>
      </c>
    </row>
    <row r="159" spans="2:22" ht="150" customHeight="1" x14ac:dyDescent="0.25">
      <c r="B159" s="63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5"/>
    </row>
    <row r="160" spans="2:22" x14ac:dyDescent="0.25">
      <c r="B160" s="61"/>
      <c r="C160" s="61"/>
    </row>
    <row r="162" spans="2:24" ht="18.75" x14ac:dyDescent="0.25">
      <c r="B162" s="13" t="s">
        <v>105</v>
      </c>
    </row>
    <row r="163" spans="2:24" ht="33.75" customHeight="1" x14ac:dyDescent="0.25">
      <c r="B163" s="105" t="s">
        <v>68</v>
      </c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</row>
    <row r="164" spans="2:24" ht="18.75" customHeight="1" x14ac:dyDescent="0.25">
      <c r="B164" s="9" t="s">
        <v>2</v>
      </c>
      <c r="H164" s="10"/>
      <c r="V164" s="11" t="str">
        <f>CONCATENATE("Napsáno ",LEN(B165)," z 900 znaků")</f>
        <v>Napsáno 0 z 900 znaků</v>
      </c>
    </row>
    <row r="165" spans="2:24" ht="150" customHeight="1" x14ac:dyDescent="0.25">
      <c r="B165" s="63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5"/>
    </row>
    <row r="167" spans="2:24" x14ac:dyDescent="0.25">
      <c r="B167" s="103" t="s">
        <v>82</v>
      </c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27"/>
      <c r="N167" s="27"/>
      <c r="O167" s="27"/>
      <c r="P167" s="27"/>
      <c r="Q167" s="27"/>
      <c r="R167" s="27"/>
      <c r="S167" s="27"/>
      <c r="T167" s="27"/>
      <c r="U167" s="27"/>
      <c r="V167" s="27"/>
    </row>
    <row r="168" spans="2:24" ht="29.25" customHeight="1" x14ac:dyDescent="0.25">
      <c r="B168" s="51" t="s">
        <v>14</v>
      </c>
      <c r="C168" s="51"/>
      <c r="D168" s="51"/>
      <c r="E168" s="51" t="s">
        <v>15</v>
      </c>
      <c r="F168" s="51"/>
      <c r="G168" s="51" t="s">
        <v>16</v>
      </c>
      <c r="H168" s="51"/>
      <c r="I168" s="51" t="s">
        <v>17</v>
      </c>
      <c r="J168" s="51"/>
      <c r="K168" s="51" t="s">
        <v>18</v>
      </c>
      <c r="L168" s="51"/>
      <c r="M168" s="51" t="s">
        <v>19</v>
      </c>
      <c r="N168" s="51"/>
      <c r="O168" s="51" t="s">
        <v>20</v>
      </c>
      <c r="P168" s="51"/>
      <c r="Q168" s="78"/>
      <c r="R168" s="78"/>
      <c r="S168" s="86"/>
      <c r="T168" s="86"/>
      <c r="U168" s="86"/>
      <c r="V168" s="86"/>
      <c r="W168" s="86"/>
      <c r="X168" s="86"/>
    </row>
    <row r="169" spans="2:24" ht="30" customHeight="1" x14ac:dyDescent="0.25">
      <c r="B169" s="87" t="s">
        <v>76</v>
      </c>
      <c r="C169" s="56" t="s">
        <v>75</v>
      </c>
      <c r="D169" s="58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6"/>
      <c r="R169" s="86"/>
      <c r="S169" s="86"/>
      <c r="T169" s="86"/>
      <c r="U169" s="81"/>
      <c r="V169" s="81"/>
      <c r="W169" s="130"/>
      <c r="X169" s="130"/>
    </row>
    <row r="170" spans="2:24" ht="30" customHeight="1" x14ac:dyDescent="0.25">
      <c r="B170" s="87"/>
      <c r="C170" s="56" t="s">
        <v>74</v>
      </c>
      <c r="D170" s="58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78"/>
      <c r="R170" s="78"/>
      <c r="S170" s="86"/>
      <c r="T170" s="86"/>
      <c r="U170" s="81"/>
      <c r="V170" s="81"/>
      <c r="W170" s="130"/>
      <c r="X170" s="130"/>
    </row>
    <row r="171" spans="2:24" ht="30" customHeight="1" x14ac:dyDescent="0.25">
      <c r="B171" s="87"/>
      <c r="C171" s="82" t="s">
        <v>77</v>
      </c>
      <c r="D171" s="82"/>
      <c r="E171" s="83">
        <f>SUM(E169:F170)</f>
        <v>0</v>
      </c>
      <c r="F171" s="83"/>
      <c r="G171" s="83">
        <f>SUM(G169:H170)</f>
        <v>0</v>
      </c>
      <c r="H171" s="83"/>
      <c r="I171" s="83">
        <f>SUM(I169:J170)</f>
        <v>0</v>
      </c>
      <c r="J171" s="83"/>
      <c r="K171" s="83">
        <f>SUM(K169:L170)</f>
        <v>0</v>
      </c>
      <c r="L171" s="83"/>
      <c r="M171" s="83">
        <f>SUM(M169:N170)</f>
        <v>0</v>
      </c>
      <c r="N171" s="83"/>
      <c r="O171" s="83">
        <f>SUM(O169:P170)</f>
        <v>0</v>
      </c>
      <c r="P171" s="83"/>
      <c r="Q171" s="86"/>
      <c r="R171" s="86"/>
      <c r="S171" s="86"/>
      <c r="T171" s="86"/>
      <c r="U171" s="85"/>
      <c r="V171" s="85"/>
      <c r="W171" s="129"/>
      <c r="X171" s="129"/>
    </row>
    <row r="172" spans="2:24" ht="30" customHeight="1" x14ac:dyDescent="0.25">
      <c r="B172" s="87" t="s">
        <v>90</v>
      </c>
      <c r="C172" s="84" t="s">
        <v>78</v>
      </c>
      <c r="D172" s="84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1"/>
      <c r="R172" s="81"/>
      <c r="S172" s="81"/>
      <c r="T172" s="81"/>
      <c r="U172" s="81"/>
      <c r="V172" s="81"/>
      <c r="W172" s="130"/>
      <c r="X172" s="130"/>
    </row>
    <row r="173" spans="2:24" ht="30" customHeight="1" x14ac:dyDescent="0.25">
      <c r="B173" s="87"/>
      <c r="C173" s="84" t="s">
        <v>79</v>
      </c>
      <c r="D173" s="84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1"/>
      <c r="R173" s="81"/>
      <c r="S173" s="81"/>
      <c r="T173" s="81"/>
      <c r="U173" s="81"/>
      <c r="V173" s="81"/>
      <c r="W173" s="130"/>
      <c r="X173" s="130"/>
    </row>
    <row r="174" spans="2:24" ht="30" customHeight="1" x14ac:dyDescent="0.25">
      <c r="B174" s="87"/>
      <c r="C174" s="82" t="s">
        <v>80</v>
      </c>
      <c r="D174" s="82"/>
      <c r="E174" s="83">
        <f>SUM(E172:F173)</f>
        <v>0</v>
      </c>
      <c r="F174" s="83"/>
      <c r="G174" s="83">
        <f t="shared" ref="G174" si="28">SUM(G172:H173)</f>
        <v>0</v>
      </c>
      <c r="H174" s="83"/>
      <c r="I174" s="83">
        <f t="shared" ref="I174" si="29">SUM(I172:J173)</f>
        <v>0</v>
      </c>
      <c r="J174" s="83"/>
      <c r="K174" s="83">
        <f t="shared" ref="K174" si="30">SUM(K172:L173)</f>
        <v>0</v>
      </c>
      <c r="L174" s="83"/>
      <c r="M174" s="83">
        <f t="shared" ref="M174" si="31">SUM(M172:N173)</f>
        <v>0</v>
      </c>
      <c r="N174" s="83"/>
      <c r="O174" s="83">
        <f t="shared" ref="O174" si="32">SUM(O172:P173)</f>
        <v>0</v>
      </c>
      <c r="P174" s="83"/>
      <c r="Q174" s="85"/>
      <c r="R174" s="85"/>
      <c r="S174" s="85"/>
      <c r="T174" s="85"/>
      <c r="U174" s="85"/>
      <c r="V174" s="85"/>
      <c r="W174" s="129"/>
      <c r="X174" s="129"/>
    </row>
    <row r="175" spans="2:24" ht="30" customHeight="1" x14ac:dyDescent="0.25">
      <c r="B175" s="51" t="s">
        <v>81</v>
      </c>
      <c r="C175" s="51"/>
      <c r="D175" s="51"/>
      <c r="E175" s="77">
        <f>E171-E174</f>
        <v>0</v>
      </c>
      <c r="F175" s="77"/>
      <c r="G175" s="77">
        <f t="shared" ref="G175" si="33">G171-G174</f>
        <v>0</v>
      </c>
      <c r="H175" s="77"/>
      <c r="I175" s="77">
        <f t="shared" ref="I175" si="34">I171-I174</f>
        <v>0</v>
      </c>
      <c r="J175" s="77"/>
      <c r="K175" s="77">
        <f t="shared" ref="K175" si="35">K171-K174</f>
        <v>0</v>
      </c>
      <c r="L175" s="77"/>
      <c r="M175" s="77">
        <f t="shared" ref="M175" si="36">M171-M174</f>
        <v>0</v>
      </c>
      <c r="N175" s="77"/>
      <c r="O175" s="77">
        <f t="shared" ref="O175" si="37">O171-O174</f>
        <v>0</v>
      </c>
      <c r="P175" s="77"/>
      <c r="Q175" s="78"/>
      <c r="R175" s="78"/>
      <c r="S175" s="79"/>
      <c r="T175" s="79"/>
      <c r="U175" s="79"/>
      <c r="V175" s="79"/>
      <c r="W175" s="128"/>
      <c r="X175" s="128"/>
    </row>
    <row r="176" spans="2:24" x14ac:dyDescent="0.25">
      <c r="B176" s="111"/>
      <c r="C176" s="111"/>
      <c r="Q176" s="8"/>
      <c r="R176" s="8"/>
    </row>
  </sheetData>
  <mergeCells count="299">
    <mergeCell ref="U173:V173"/>
    <mergeCell ref="S175:T175"/>
    <mergeCell ref="U175:V175"/>
    <mergeCell ref="W175:X175"/>
    <mergeCell ref="B176:C176"/>
    <mergeCell ref="U174:V174"/>
    <mergeCell ref="W174:X174"/>
    <mergeCell ref="B175:D175"/>
    <mergeCell ref="E175:F175"/>
    <mergeCell ref="G175:H175"/>
    <mergeCell ref="I175:J175"/>
    <mergeCell ref="K175:L175"/>
    <mergeCell ref="M175:N175"/>
    <mergeCell ref="O175:P175"/>
    <mergeCell ref="Q175:R175"/>
    <mergeCell ref="M174:N174"/>
    <mergeCell ref="O174:P174"/>
    <mergeCell ref="Q174:R174"/>
    <mergeCell ref="S174:T174"/>
    <mergeCell ref="K173:L173"/>
    <mergeCell ref="M173:N173"/>
    <mergeCell ref="O173:P173"/>
    <mergeCell ref="Q173:R173"/>
    <mergeCell ref="S173:T173"/>
    <mergeCell ref="W170:X170"/>
    <mergeCell ref="M170:N170"/>
    <mergeCell ref="M172:N172"/>
    <mergeCell ref="O172:P172"/>
    <mergeCell ref="Q172:R172"/>
    <mergeCell ref="S172:T172"/>
    <mergeCell ref="U172:V172"/>
    <mergeCell ref="W172:X172"/>
    <mergeCell ref="B172:B174"/>
    <mergeCell ref="C172:D172"/>
    <mergeCell ref="E172:F172"/>
    <mergeCell ref="G172:H172"/>
    <mergeCell ref="I172:J172"/>
    <mergeCell ref="K172:L172"/>
    <mergeCell ref="C173:D173"/>
    <mergeCell ref="E173:F173"/>
    <mergeCell ref="G173:H173"/>
    <mergeCell ref="I173:J173"/>
    <mergeCell ref="W173:X173"/>
    <mergeCell ref="C174:D174"/>
    <mergeCell ref="E174:F174"/>
    <mergeCell ref="G174:H174"/>
    <mergeCell ref="I174:J174"/>
    <mergeCell ref="K174:L174"/>
    <mergeCell ref="W169:X169"/>
    <mergeCell ref="Q168:R168"/>
    <mergeCell ref="S168:T168"/>
    <mergeCell ref="U168:V168"/>
    <mergeCell ref="W168:X168"/>
    <mergeCell ref="C171:D171"/>
    <mergeCell ref="E171:F171"/>
    <mergeCell ref="G171:H171"/>
    <mergeCell ref="I171:J171"/>
    <mergeCell ref="K171:L171"/>
    <mergeCell ref="C170:D170"/>
    <mergeCell ref="E170:F170"/>
    <mergeCell ref="G170:H170"/>
    <mergeCell ref="I170:J170"/>
    <mergeCell ref="K170:L170"/>
    <mergeCell ref="M171:N171"/>
    <mergeCell ref="O171:P171"/>
    <mergeCell ref="Q171:R171"/>
    <mergeCell ref="S171:T171"/>
    <mergeCell ref="U171:V171"/>
    <mergeCell ref="W171:X171"/>
    <mergeCell ref="O170:P170"/>
    <mergeCell ref="Q170:R170"/>
    <mergeCell ref="S170:T170"/>
    <mergeCell ref="B169:B171"/>
    <mergeCell ref="C169:D169"/>
    <mergeCell ref="E169:F169"/>
    <mergeCell ref="G169:H169"/>
    <mergeCell ref="I169:J169"/>
    <mergeCell ref="K169:L169"/>
    <mergeCell ref="B163:V163"/>
    <mergeCell ref="B165:V165"/>
    <mergeCell ref="B167:L167"/>
    <mergeCell ref="B168:D168"/>
    <mergeCell ref="E168:F168"/>
    <mergeCell ref="G168:H168"/>
    <mergeCell ref="I168:J168"/>
    <mergeCell ref="K168:L168"/>
    <mergeCell ref="M168:N168"/>
    <mergeCell ref="O168:P168"/>
    <mergeCell ref="M169:N169"/>
    <mergeCell ref="O169:P169"/>
    <mergeCell ref="Q169:R169"/>
    <mergeCell ref="S169:T169"/>
    <mergeCell ref="U169:V169"/>
    <mergeCell ref="U170:V170"/>
    <mergeCell ref="B151:V151"/>
    <mergeCell ref="B153:V153"/>
    <mergeCell ref="B154:C154"/>
    <mergeCell ref="B157:V157"/>
    <mergeCell ref="B159:V159"/>
    <mergeCell ref="B160:C160"/>
    <mergeCell ref="C143:E143"/>
    <mergeCell ref="C144:E144"/>
    <mergeCell ref="C145:E145"/>
    <mergeCell ref="C146:E146"/>
    <mergeCell ref="C147:E147"/>
    <mergeCell ref="B148:C148"/>
    <mergeCell ref="B119:D119"/>
    <mergeCell ref="E119:F119"/>
    <mergeCell ref="C137:E137"/>
    <mergeCell ref="C138:E138"/>
    <mergeCell ref="C139:E139"/>
    <mergeCell ref="C140:E140"/>
    <mergeCell ref="C141:E141"/>
    <mergeCell ref="C142:E142"/>
    <mergeCell ref="C131:E131"/>
    <mergeCell ref="C132:E132"/>
    <mergeCell ref="C133:E133"/>
    <mergeCell ref="C134:E134"/>
    <mergeCell ref="C135:E135"/>
    <mergeCell ref="C136:E136"/>
    <mergeCell ref="P126:Q126"/>
    <mergeCell ref="R126:S126"/>
    <mergeCell ref="T126:U126"/>
    <mergeCell ref="C128:E128"/>
    <mergeCell ref="C129:E129"/>
    <mergeCell ref="C130:E130"/>
    <mergeCell ref="B122:V122"/>
    <mergeCell ref="B124:C124"/>
    <mergeCell ref="B126:E127"/>
    <mergeCell ref="F126:F127"/>
    <mergeCell ref="G126:G127"/>
    <mergeCell ref="H126:I126"/>
    <mergeCell ref="J126:K126"/>
    <mergeCell ref="L126:M126"/>
    <mergeCell ref="N126:O126"/>
    <mergeCell ref="B117:D117"/>
    <mergeCell ref="E117:F117"/>
    <mergeCell ref="G117:J117"/>
    <mergeCell ref="K117:V117"/>
    <mergeCell ref="B118:D118"/>
    <mergeCell ref="E118:F118"/>
    <mergeCell ref="G118:J118"/>
    <mergeCell ref="K118:V118"/>
    <mergeCell ref="B114:V114"/>
    <mergeCell ref="B115:D115"/>
    <mergeCell ref="E115:F115"/>
    <mergeCell ref="G115:J115"/>
    <mergeCell ref="K115:V115"/>
    <mergeCell ref="B116:D116"/>
    <mergeCell ref="E116:F116"/>
    <mergeCell ref="G116:J116"/>
    <mergeCell ref="K116:V116"/>
    <mergeCell ref="S103:T103"/>
    <mergeCell ref="U103:V103"/>
    <mergeCell ref="B105:F105"/>
    <mergeCell ref="G105:J105"/>
    <mergeCell ref="B110:V110"/>
    <mergeCell ref="B111:C111"/>
    <mergeCell ref="Q102:R102"/>
    <mergeCell ref="S102:T102"/>
    <mergeCell ref="U102:V102"/>
    <mergeCell ref="B103:F103"/>
    <mergeCell ref="G103:H103"/>
    <mergeCell ref="I103:J103"/>
    <mergeCell ref="K103:L103"/>
    <mergeCell ref="M103:N103"/>
    <mergeCell ref="O103:P103"/>
    <mergeCell ref="Q103:R103"/>
    <mergeCell ref="C102:F102"/>
    <mergeCell ref="G102:H102"/>
    <mergeCell ref="I102:J102"/>
    <mergeCell ref="K102:L102"/>
    <mergeCell ref="M102:N102"/>
    <mergeCell ref="O102:P102"/>
    <mergeCell ref="B96:B99"/>
    <mergeCell ref="U100:V100"/>
    <mergeCell ref="C101:F101"/>
    <mergeCell ref="G101:H101"/>
    <mergeCell ref="I101:J101"/>
    <mergeCell ref="K101:L101"/>
    <mergeCell ref="M101:N101"/>
    <mergeCell ref="O101:P101"/>
    <mergeCell ref="Q101:R101"/>
    <mergeCell ref="S101:T101"/>
    <mergeCell ref="U101:V101"/>
    <mergeCell ref="B100:B102"/>
    <mergeCell ref="C100:F100"/>
    <mergeCell ref="G100:H100"/>
    <mergeCell ref="I100:J100"/>
    <mergeCell ref="K100:L100"/>
    <mergeCell ref="M100:N100"/>
    <mergeCell ref="O100:P100"/>
    <mergeCell ref="Q100:R100"/>
    <mergeCell ref="S100:T100"/>
    <mergeCell ref="C99:F99"/>
    <mergeCell ref="G99:H99"/>
    <mergeCell ref="I99:J99"/>
    <mergeCell ref="K99:L99"/>
    <mergeCell ref="M99:N99"/>
    <mergeCell ref="O99:P99"/>
    <mergeCell ref="Q99:R99"/>
    <mergeCell ref="S99:T99"/>
    <mergeCell ref="U99:V99"/>
    <mergeCell ref="C98:F98"/>
    <mergeCell ref="G98:H98"/>
    <mergeCell ref="I98:J98"/>
    <mergeCell ref="K98:L98"/>
    <mergeCell ref="M98:N98"/>
    <mergeCell ref="O98:P98"/>
    <mergeCell ref="Q98:R98"/>
    <mergeCell ref="S98:T98"/>
    <mergeCell ref="U98:V98"/>
    <mergeCell ref="O96:P96"/>
    <mergeCell ref="Q96:R96"/>
    <mergeCell ref="S96:T96"/>
    <mergeCell ref="U96:V96"/>
    <mergeCell ref="C97:F97"/>
    <mergeCell ref="G97:H97"/>
    <mergeCell ref="I97:J97"/>
    <mergeCell ref="K97:L97"/>
    <mergeCell ref="M97:N97"/>
    <mergeCell ref="O97:P97"/>
    <mergeCell ref="C96:F96"/>
    <mergeCell ref="G96:H96"/>
    <mergeCell ref="I96:J96"/>
    <mergeCell ref="K96:L96"/>
    <mergeCell ref="M96:N96"/>
    <mergeCell ref="Q97:R97"/>
    <mergeCell ref="S97:T97"/>
    <mergeCell ref="U97:V97"/>
    <mergeCell ref="B94:V94"/>
    <mergeCell ref="B95:F95"/>
    <mergeCell ref="G95:H95"/>
    <mergeCell ref="I95:J95"/>
    <mergeCell ref="K95:L95"/>
    <mergeCell ref="M95:N95"/>
    <mergeCell ref="O95:P95"/>
    <mergeCell ref="Q95:R95"/>
    <mergeCell ref="S95:T95"/>
    <mergeCell ref="U95:V95"/>
    <mergeCell ref="B82:V82"/>
    <mergeCell ref="B84:V84"/>
    <mergeCell ref="B86:V86"/>
    <mergeCell ref="B88:V88"/>
    <mergeCell ref="B90:V90"/>
    <mergeCell ref="B91:C91"/>
    <mergeCell ref="B68:V68"/>
    <mergeCell ref="B70:V70"/>
    <mergeCell ref="B71:C71"/>
    <mergeCell ref="B74:V74"/>
    <mergeCell ref="B78:V78"/>
    <mergeCell ref="B80:V80"/>
    <mergeCell ref="B58:V58"/>
    <mergeCell ref="B59:V59"/>
    <mergeCell ref="B61:V61"/>
    <mergeCell ref="B62:C62"/>
    <mergeCell ref="B64:V64"/>
    <mergeCell ref="B65:C65"/>
    <mergeCell ref="B42:C42"/>
    <mergeCell ref="B47:V47"/>
    <mergeCell ref="B48:C48"/>
    <mergeCell ref="B51:V51"/>
    <mergeCell ref="B54:V54"/>
    <mergeCell ref="B55:C55"/>
    <mergeCell ref="B34:V34"/>
    <mergeCell ref="B35:V35"/>
    <mergeCell ref="B36:C36"/>
    <mergeCell ref="E36:F36"/>
    <mergeCell ref="B39:V39"/>
    <mergeCell ref="B41:V41"/>
    <mergeCell ref="B28:G28"/>
    <mergeCell ref="H28:V28"/>
    <mergeCell ref="B29:G29"/>
    <mergeCell ref="H29:V29"/>
    <mergeCell ref="B30:G30"/>
    <mergeCell ref="H30:V30"/>
    <mergeCell ref="B25:G25"/>
    <mergeCell ref="H25:V25"/>
    <mergeCell ref="B26:G26"/>
    <mergeCell ref="H26:V26"/>
    <mergeCell ref="B27:G27"/>
    <mergeCell ref="H27:V27"/>
    <mergeCell ref="P16:T16"/>
    <mergeCell ref="P17:T17"/>
    <mergeCell ref="P18:T18"/>
    <mergeCell ref="P19:T19"/>
    <mergeCell ref="P20:T20"/>
    <mergeCell ref="B24:G24"/>
    <mergeCell ref="H24:V24"/>
    <mergeCell ref="P7:T7"/>
    <mergeCell ref="P8:T8"/>
    <mergeCell ref="P9:T9"/>
    <mergeCell ref="B10:M20"/>
    <mergeCell ref="P10:T10"/>
    <mergeCell ref="P11:T11"/>
    <mergeCell ref="P12:T12"/>
    <mergeCell ref="P13:T13"/>
    <mergeCell ref="P14:T14"/>
    <mergeCell ref="P15:T15"/>
  </mergeCells>
  <conditionalFormatting sqref="H128:V147">
    <cfRule type="cellIs" dxfId="9" priority="2" operator="equal">
      <formula>1</formula>
    </cfRule>
  </conditionalFormatting>
  <conditionalFormatting sqref="E119:F119">
    <cfRule type="cellIs" dxfId="8" priority="1" operator="notEqual">
      <formula>1</formula>
    </cfRule>
  </conditionalFormatting>
  <dataValidations count="8">
    <dataValidation type="textLength" allowBlank="1" showInputMessage="1" showErrorMessage="1" sqref="B47 B41">
      <formula1>0</formula1>
      <formula2>900</formula2>
    </dataValidation>
    <dataValidation type="textLength" allowBlank="1" showInputMessage="1" showErrorMessage="1" sqref="B61:V61 B70:V70">
      <formula1>0</formula1>
      <formula2>3600</formula2>
    </dataValidation>
    <dataValidation type="list" allowBlank="1" showInputMessage="1" showErrorMessage="1" sqref="F129:G147">
      <formula1>$W$127:$W$143</formula1>
    </dataValidation>
    <dataValidation type="list" allowBlank="1" showInputMessage="1" showErrorMessage="1" sqref="D124">
      <formula1>"2018,2019,2020,2021,2022,2023,2024,2025,2026,2027"</formula1>
    </dataValidation>
    <dataValidation type="textLength" operator="lessThanOrEqual" allowBlank="1" showInputMessage="1" showErrorMessage="1" sqref="B54:V54">
      <formula1>450</formula1>
    </dataValidation>
    <dataValidation type="textLength" operator="lessThanOrEqual" allowBlank="1" showInputMessage="1" showErrorMessage="1" sqref="B78:V78 B82:V82 B86:V86 B90:V90 B110:V110 B165:V165 B159:V159 B153:V153">
      <formula1>900</formula1>
    </dataValidation>
    <dataValidation type="list" allowBlank="1" showInputMessage="1" showErrorMessage="1" sqref="F128:G128">
      <formula1>$W$128:$W$144</formula1>
    </dataValidation>
    <dataValidation type="textLength" allowBlank="1" showInputMessage="1" showErrorMessage="1" sqref="B64:V64">
      <formula1>0</formula1>
      <formula2>600</formula2>
    </dataValidation>
  </dataValidations>
  <hyperlinks>
    <hyperlink ref="B1" location="'Partner 6'!$A$2" display="Nahoru"/>
    <hyperlink ref="P7" location="'Partner 6'!$A$23" display="1. Základní údaje"/>
    <hyperlink ref="P8" location="'Partner 6'!$A$33" display="2. Tématické zaměření projektu dle FST "/>
    <hyperlink ref="P9" location="'Partner 6'!$A$38" display="3. Stručný popis projektu – abstrakt "/>
    <hyperlink ref="P10" location="'Partner 6'!$A$44" display="4. Aktuální připravenost projektového záměru"/>
    <hyperlink ref="P11" location="'Partner 6'!$A$50" display="5. Profil subjektu"/>
    <hyperlink ref="P12" location="'Partner 6'!$A$57" display="6. Identifikace cílů, přínosů a dopadů projektu"/>
    <hyperlink ref="P13" location="'Partner 6'!$A$67" display="7. Charakteristika věcné části projektu "/>
    <hyperlink ref="P14" location="'Partner 6'!$A$73" display="8. Popis stavebně-technického řešení"/>
    <hyperlink ref="P15" location="'Partner 6'!$A$93" display="9. Celkové náklady projektu "/>
    <hyperlink ref="P16" location="'Partner 6'!$A$113" display="10. Spolufinancování"/>
    <hyperlink ref="P17" location="'Partner 6'!$A$121" display="11. Harmonogram projektu "/>
    <hyperlink ref="P18" location="'Partner 6'!$A$150" display="12. Zkušenosti v oblasti řízení projektu"/>
    <hyperlink ref="P19" location="'Partner 6'!$A$156" display="13. Analýza rizik a varianty řešení"/>
    <hyperlink ref="P20" location="'Partner 6'!$A$162" display="14. Finanční a věcná udržitelnost projektu"/>
  </hyperlink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lessThanOrEqual" allowBlank="1" showInputMessage="1" showErrorMessage="1">
          <x14:formula1>
            <xm:f>temp!A1:A12</xm:f>
          </x14:formula1>
          <xm:sqref>B35:V35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Návod</vt:lpstr>
      <vt:lpstr>Celková karta</vt:lpstr>
      <vt:lpstr>Zadavatel (Nositel)</vt:lpstr>
      <vt:lpstr>Partner 1</vt:lpstr>
      <vt:lpstr>Partner 2</vt:lpstr>
      <vt:lpstr>Partner 3</vt:lpstr>
      <vt:lpstr>Partner 4</vt:lpstr>
      <vt:lpstr>Partner 5</vt:lpstr>
      <vt:lpstr>Partner 6</vt:lpstr>
      <vt:lpstr>Partner 7</vt:lpstr>
      <vt:lpstr>Partner 8</vt:lpstr>
      <vt:lpstr>Partner 9</vt:lpstr>
      <vt:lpstr>Partner 10</vt:lpstr>
      <vt:lpstr>temp</vt:lpstr>
    </vt:vector>
  </TitlesOfParts>
  <Company>AQE advisors, a.s.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Pavel Franěk</dc:creator>
  <cp:lastModifiedBy>Lásková Lenka</cp:lastModifiedBy>
  <cp:lastPrinted>2021-03-21T16:30:27Z</cp:lastPrinted>
  <dcterms:created xsi:type="dcterms:W3CDTF">2021-03-03T18:28:45Z</dcterms:created>
  <dcterms:modified xsi:type="dcterms:W3CDTF">2021-03-22T14:52:07Z</dcterms:modified>
</cp:coreProperties>
</file>